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30" windowWidth="15960" windowHeight="15600"/>
  </bookViews>
  <sheets>
    <sheet name="RTumble" sheetId="1" r:id="rId1"/>
    <sheet name="RNames" sheetId="2" r:id="rId2"/>
    <sheet name="NQTumble" sheetId="3" r:id="rId3"/>
    <sheet name="NQNames" sheetId="4" r:id="rId4"/>
    <sheet name="Nat Finalists" sheetId="5" r:id="rId5"/>
    <sheet name="Sheet1" sheetId="6" r:id="rId6"/>
  </sheets>
  <calcPr calcId="125725"/>
</workbook>
</file>

<file path=xl/calcChain.xml><?xml version="1.0" encoding="utf-8"?>
<calcChain xmlns="http://schemas.openxmlformats.org/spreadsheetml/2006/main">
  <c r="B162" i="6"/>
  <c r="C162" s="1"/>
  <c r="G159"/>
  <c r="C159"/>
  <c r="B159"/>
  <c r="B156"/>
  <c r="C156" s="1"/>
  <c r="B155"/>
  <c r="C155" s="1"/>
  <c r="C154"/>
  <c r="B154"/>
  <c r="C153"/>
  <c r="B153"/>
  <c r="C152"/>
  <c r="B152"/>
  <c r="C149"/>
  <c r="B149"/>
  <c r="B148"/>
  <c r="C148" s="1"/>
  <c r="B145"/>
  <c r="C145" s="1"/>
  <c r="B144"/>
  <c r="C144" s="1"/>
  <c r="B143"/>
  <c r="C143" s="1"/>
  <c r="C142"/>
  <c r="B142"/>
  <c r="C141"/>
  <c r="B141"/>
  <c r="B138"/>
  <c r="C138" s="1"/>
  <c r="B135"/>
  <c r="C135" s="1"/>
  <c r="B134"/>
  <c r="C134" s="1"/>
  <c r="B131"/>
  <c r="C131" s="1"/>
  <c r="B130"/>
  <c r="C130" s="1"/>
  <c r="B129"/>
  <c r="C129" s="1"/>
  <c r="B128"/>
  <c r="C128" s="1"/>
  <c r="B127"/>
  <c r="C127" s="1"/>
  <c r="B126"/>
  <c r="C126" s="1"/>
  <c r="B125"/>
  <c r="C125" s="1"/>
  <c r="B124"/>
  <c r="C124" s="1"/>
  <c r="B121"/>
  <c r="C121" s="1"/>
  <c r="B120"/>
  <c r="C120" s="1"/>
  <c r="B119"/>
  <c r="C119" s="1"/>
  <c r="B118"/>
  <c r="C118" s="1"/>
  <c r="B117"/>
  <c r="C117" s="1"/>
  <c r="B114"/>
  <c r="C114" s="1"/>
  <c r="B111"/>
  <c r="C111" s="1"/>
  <c r="B110"/>
  <c r="C110" s="1"/>
  <c r="B107"/>
  <c r="C107" s="1"/>
  <c r="B106"/>
  <c r="C106" s="1"/>
  <c r="B105"/>
  <c r="C105" s="1"/>
  <c r="B104"/>
  <c r="C104" s="1"/>
  <c r="B101"/>
  <c r="C101" s="1"/>
  <c r="B100"/>
  <c r="C100" s="1"/>
  <c r="B99"/>
  <c r="C99" s="1"/>
  <c r="B96"/>
  <c r="C96" s="1"/>
  <c r="B95"/>
  <c r="C95" s="1"/>
  <c r="B94"/>
  <c r="C94" s="1"/>
  <c r="B93"/>
  <c r="C93" s="1"/>
  <c r="B92"/>
  <c r="C92" s="1"/>
  <c r="B91"/>
  <c r="C91" s="1"/>
  <c r="B90"/>
  <c r="C90" s="1"/>
  <c r="B89"/>
  <c r="C89" s="1"/>
  <c r="B88"/>
  <c r="C88" s="1"/>
  <c r="B87"/>
  <c r="C87" s="1"/>
  <c r="B86"/>
  <c r="C86" s="1"/>
  <c r="B83"/>
  <c r="C83" s="1"/>
  <c r="B80"/>
  <c r="C80" s="1"/>
  <c r="B79"/>
  <c r="C79" s="1"/>
  <c r="B78"/>
  <c r="C78" s="1"/>
  <c r="B77"/>
  <c r="C77" s="1"/>
  <c r="B76"/>
  <c r="C76" s="1"/>
  <c r="B75"/>
  <c r="C75" s="1"/>
  <c r="B74"/>
  <c r="C74" s="1"/>
  <c r="B71"/>
  <c r="C71" s="1"/>
  <c r="B68"/>
  <c r="C68" s="1"/>
  <c r="B67"/>
  <c r="C67" s="1"/>
  <c r="B66"/>
  <c r="C66" s="1"/>
  <c r="B65"/>
  <c r="C65" s="1"/>
  <c r="B64"/>
  <c r="C64" s="1"/>
  <c r="B61"/>
  <c r="C61" s="1"/>
  <c r="B60"/>
  <c r="C60" s="1"/>
  <c r="B59"/>
  <c r="C59" s="1"/>
  <c r="B58"/>
  <c r="C58" s="1"/>
  <c r="B57"/>
  <c r="C57" s="1"/>
  <c r="B56"/>
  <c r="C56" s="1"/>
  <c r="B55"/>
  <c r="C55" s="1"/>
  <c r="B54"/>
  <c r="C54" s="1"/>
  <c r="B53"/>
  <c r="C53" s="1"/>
  <c r="B52"/>
  <c r="C52" s="1"/>
  <c r="B51"/>
  <c r="C51" s="1"/>
  <c r="B50"/>
  <c r="C50" s="1"/>
  <c r="B47"/>
  <c r="C47" s="1"/>
  <c r="B46"/>
  <c r="C46" s="1"/>
  <c r="B45"/>
  <c r="C45" s="1"/>
  <c r="B44"/>
  <c r="C44" s="1"/>
  <c r="B43"/>
  <c r="C43" s="1"/>
  <c r="B42"/>
  <c r="C42" s="1"/>
  <c r="B41"/>
  <c r="C41" s="1"/>
  <c r="B40"/>
  <c r="C40" s="1"/>
  <c r="B39"/>
  <c r="C39" s="1"/>
  <c r="B38"/>
  <c r="C38" s="1"/>
  <c r="B37"/>
  <c r="C37" s="1"/>
  <c r="B36"/>
  <c r="C36" s="1"/>
  <c r="B35"/>
  <c r="C35" s="1"/>
  <c r="B34"/>
  <c r="C34" s="1"/>
  <c r="B33"/>
  <c r="C33" s="1"/>
  <c r="C30"/>
  <c r="B30"/>
  <c r="B29"/>
  <c r="C29" s="1"/>
  <c r="B28"/>
  <c r="C28" s="1"/>
  <c r="B27"/>
  <c r="C27" s="1"/>
  <c r="B26"/>
  <c r="C26" s="1"/>
  <c r="B25"/>
  <c r="C25" s="1"/>
  <c r="B22"/>
  <c r="C22" s="1"/>
  <c r="B21"/>
  <c r="C21" s="1"/>
  <c r="B20"/>
  <c r="C20" s="1"/>
  <c r="B19"/>
  <c r="C19" s="1"/>
  <c r="B18"/>
  <c r="C18" s="1"/>
  <c r="B17"/>
  <c r="C17" s="1"/>
  <c r="B16"/>
  <c r="C16" s="1"/>
  <c r="B15"/>
  <c r="C15" s="1"/>
  <c r="B14"/>
  <c r="C14" s="1"/>
  <c r="B13"/>
  <c r="C13" s="1"/>
  <c r="C12"/>
  <c r="B12"/>
  <c r="B11"/>
  <c r="C11" s="1"/>
  <c r="B10"/>
  <c r="C10" s="1"/>
  <c r="B9"/>
  <c r="C9" s="1"/>
  <c r="B8"/>
  <c r="C8" s="1"/>
  <c r="B7"/>
  <c r="C7" s="1"/>
  <c r="B6"/>
  <c r="C6" s="1"/>
  <c r="B5"/>
  <c r="C5" s="1"/>
  <c r="C4"/>
  <c r="B4"/>
  <c r="B3"/>
  <c r="C3" s="1"/>
  <c r="B144" i="5"/>
  <c r="C144" s="1"/>
  <c r="B141"/>
  <c r="C141" s="1"/>
  <c r="B140"/>
  <c r="C140" s="1"/>
  <c r="B139"/>
  <c r="C139" s="1"/>
  <c r="C138"/>
  <c r="B138"/>
  <c r="B135"/>
  <c r="C135" s="1"/>
  <c r="B134"/>
  <c r="C134" s="1"/>
  <c r="B131"/>
  <c r="C131" s="1"/>
  <c r="B130"/>
  <c r="C130" s="1"/>
  <c r="B129"/>
  <c r="C129" s="1"/>
  <c r="C128"/>
  <c r="B128"/>
  <c r="C127"/>
  <c r="B127"/>
  <c r="B124"/>
  <c r="C124" s="1"/>
  <c r="B121"/>
  <c r="C121" s="1"/>
  <c r="B120"/>
  <c r="C120" s="1"/>
  <c r="B117"/>
  <c r="C117" s="1"/>
  <c r="B116"/>
  <c r="C116" s="1"/>
  <c r="B115"/>
  <c r="C115" s="1"/>
  <c r="B114"/>
  <c r="C114" s="1"/>
  <c r="B113"/>
  <c r="C113" s="1"/>
  <c r="B112"/>
  <c r="C112" s="1"/>
  <c r="B111"/>
  <c r="C111" s="1"/>
  <c r="B108"/>
  <c r="C108" s="1"/>
  <c r="B107"/>
  <c r="C107" s="1"/>
  <c r="B106"/>
  <c r="C106" s="1"/>
  <c r="B105"/>
  <c r="C105" s="1"/>
  <c r="B104"/>
  <c r="C104" s="1"/>
  <c r="B101"/>
  <c r="C101" s="1"/>
  <c r="B98"/>
  <c r="C98" s="1"/>
  <c r="B97"/>
  <c r="C97" s="1"/>
  <c r="B94"/>
  <c r="C94" s="1"/>
  <c r="B93"/>
  <c r="C93" s="1"/>
  <c r="B92"/>
  <c r="C92" s="1"/>
  <c r="B91"/>
  <c r="C91" s="1"/>
  <c r="B88"/>
  <c r="C88" s="1"/>
  <c r="B87"/>
  <c r="C87" s="1"/>
  <c r="B86"/>
  <c r="C86" s="1"/>
  <c r="B83"/>
  <c r="C83" s="1"/>
  <c r="B82"/>
  <c r="C82" s="1"/>
  <c r="B81"/>
  <c r="C81" s="1"/>
  <c r="B80"/>
  <c r="C80" s="1"/>
  <c r="B79"/>
  <c r="C79" s="1"/>
  <c r="B78"/>
  <c r="C78" s="1"/>
  <c r="C77"/>
  <c r="B77"/>
  <c r="B76"/>
  <c r="C76" s="1"/>
  <c r="B73"/>
  <c r="C73" s="1"/>
  <c r="B70"/>
  <c r="C70" s="1"/>
  <c r="B69"/>
  <c r="C69" s="1"/>
  <c r="B68"/>
  <c r="C68" s="1"/>
  <c r="B67"/>
  <c r="C67" s="1"/>
  <c r="B66"/>
  <c r="C66" s="1"/>
  <c r="B65"/>
  <c r="C65" s="1"/>
  <c r="B62"/>
  <c r="C62" s="1"/>
  <c r="B59"/>
  <c r="C59" s="1"/>
  <c r="B58"/>
  <c r="C58" s="1"/>
  <c r="B57"/>
  <c r="C57" s="1"/>
  <c r="B56"/>
  <c r="C56" s="1"/>
  <c r="B53"/>
  <c r="C53" s="1"/>
  <c r="B52"/>
  <c r="C52" s="1"/>
  <c r="C51"/>
  <c r="B51"/>
  <c r="B50"/>
  <c r="C50" s="1"/>
  <c r="B49"/>
  <c r="C49" s="1"/>
  <c r="B48"/>
  <c r="C48" s="1"/>
  <c r="B47"/>
  <c r="C47" s="1"/>
  <c r="B46"/>
  <c r="C46" s="1"/>
  <c r="B45"/>
  <c r="C45" s="1"/>
  <c r="B44"/>
  <c r="C44" s="1"/>
  <c r="B43"/>
  <c r="C43" s="1"/>
  <c r="B42"/>
  <c r="C42" s="1"/>
  <c r="B41"/>
  <c r="C41" s="1"/>
  <c r="B38"/>
  <c r="C38" s="1"/>
  <c r="B37"/>
  <c r="C37" s="1"/>
  <c r="B36"/>
  <c r="C36" s="1"/>
  <c r="B35"/>
  <c r="C35" s="1"/>
  <c r="B34"/>
  <c r="C34" s="1"/>
  <c r="C33"/>
  <c r="B33"/>
  <c r="B32"/>
  <c r="C32" s="1"/>
  <c r="B31"/>
  <c r="C31" s="1"/>
  <c r="B30"/>
  <c r="C30" s="1"/>
  <c r="B29"/>
  <c r="C29" s="1"/>
  <c r="B28"/>
  <c r="C28" s="1"/>
  <c r="B27"/>
  <c r="C27" s="1"/>
  <c r="B24"/>
  <c r="C24" s="1"/>
  <c r="B23"/>
  <c r="C23" s="1"/>
  <c r="B22"/>
  <c r="C22" s="1"/>
  <c r="B21"/>
  <c r="C21" s="1"/>
  <c r="B20"/>
  <c r="C20" s="1"/>
  <c r="B19"/>
  <c r="C19" s="1"/>
  <c r="B16"/>
  <c r="C16" s="1"/>
  <c r="B15"/>
  <c r="C15" s="1"/>
  <c r="B14"/>
  <c r="C14" s="1"/>
  <c r="C13"/>
  <c r="B13"/>
  <c r="C12"/>
  <c r="B12"/>
  <c r="C11"/>
  <c r="B11"/>
  <c r="B10"/>
  <c r="C10" s="1"/>
  <c r="B9"/>
  <c r="C9" s="1"/>
  <c r="B8"/>
  <c r="C8" s="1"/>
  <c r="B7"/>
  <c r="C7" s="1"/>
  <c r="B6"/>
  <c r="C6" s="1"/>
  <c r="B5"/>
  <c r="C5" s="1"/>
  <c r="B4"/>
  <c r="C4" s="1"/>
  <c r="B3"/>
  <c r="C3" s="1"/>
  <c r="X284" i="3"/>
  <c r="Y284" s="1"/>
  <c r="Z284" s="1"/>
  <c r="Q284"/>
  <c r="J284"/>
  <c r="B284"/>
  <c r="C284" s="1"/>
  <c r="X283"/>
  <c r="Q283"/>
  <c r="Y283" s="1"/>
  <c r="J283"/>
  <c r="B283"/>
  <c r="C283" s="1"/>
  <c r="X279"/>
  <c r="Q279"/>
  <c r="J279"/>
  <c r="B279"/>
  <c r="C279" s="1"/>
  <c r="X275"/>
  <c r="Q275"/>
  <c r="J275"/>
  <c r="Y275" s="1"/>
  <c r="Z275" s="1"/>
  <c r="C275"/>
  <c r="B275"/>
  <c r="AE271"/>
  <c r="AF271" s="1"/>
  <c r="AB271" s="1"/>
  <c r="X271"/>
  <c r="Q271"/>
  <c r="Y271" s="1"/>
  <c r="J271"/>
  <c r="B271"/>
  <c r="C271" s="1"/>
  <c r="AF267"/>
  <c r="AB267" s="1"/>
  <c r="AE267"/>
  <c r="Y267"/>
  <c r="X267"/>
  <c r="Q267"/>
  <c r="J267"/>
  <c r="B267"/>
  <c r="C267" s="1"/>
  <c r="AE266"/>
  <c r="AF266" s="1"/>
  <c r="AB266" s="1"/>
  <c r="X266"/>
  <c r="Q266"/>
  <c r="Y266" s="1"/>
  <c r="J266"/>
  <c r="B266"/>
  <c r="C266" s="1"/>
  <c r="AF265"/>
  <c r="AB265" s="1"/>
  <c r="AE265"/>
  <c r="Y265"/>
  <c r="D154" i="6" s="1"/>
  <c r="X265" i="3"/>
  <c r="Q265"/>
  <c r="J265"/>
  <c r="B265"/>
  <c r="C265" s="1"/>
  <c r="AF261"/>
  <c r="AE261"/>
  <c r="AB261"/>
  <c r="G149" i="6" s="1"/>
  <c r="Y261" i="3"/>
  <c r="X261"/>
  <c r="Q261"/>
  <c r="J261"/>
  <c r="B261"/>
  <c r="C261" s="1"/>
  <c r="AF260"/>
  <c r="AE260"/>
  <c r="AB260"/>
  <c r="X260"/>
  <c r="Q260"/>
  <c r="J260"/>
  <c r="Y260" s="1"/>
  <c r="B260"/>
  <c r="C260" s="1"/>
  <c r="AF256"/>
  <c r="AB256" s="1"/>
  <c r="AE256"/>
  <c r="X256"/>
  <c r="Y256" s="1"/>
  <c r="Q256"/>
  <c r="J256"/>
  <c r="B256"/>
  <c r="C256" s="1"/>
  <c r="AF255"/>
  <c r="AE255"/>
  <c r="AB255"/>
  <c r="G144" i="6" s="1"/>
  <c r="X255" i="3"/>
  <c r="Q255"/>
  <c r="J255"/>
  <c r="Y255" s="1"/>
  <c r="B255"/>
  <c r="C255" s="1"/>
  <c r="AE254"/>
  <c r="AF254" s="1"/>
  <c r="AB254" s="1"/>
  <c r="X254"/>
  <c r="Q254"/>
  <c r="Y254" s="1"/>
  <c r="J254"/>
  <c r="B254"/>
  <c r="C254" s="1"/>
  <c r="AF250"/>
  <c r="AB250" s="1"/>
  <c r="AE250"/>
  <c r="Y250"/>
  <c r="Z250" s="1"/>
  <c r="X250"/>
  <c r="Q250"/>
  <c r="J250"/>
  <c r="B250"/>
  <c r="C250" s="1"/>
  <c r="AE246"/>
  <c r="AF246" s="1"/>
  <c r="AB246" s="1"/>
  <c r="X246"/>
  <c r="Q246"/>
  <c r="Y246" s="1"/>
  <c r="J246"/>
  <c r="B246"/>
  <c r="C246" s="1"/>
  <c r="AF242"/>
  <c r="AB242" s="1"/>
  <c r="AE242"/>
  <c r="Y242"/>
  <c r="D131" i="6" s="1"/>
  <c r="X242" i="3"/>
  <c r="Q242"/>
  <c r="J242"/>
  <c r="B242"/>
  <c r="C242" s="1"/>
  <c r="AF241"/>
  <c r="AE241"/>
  <c r="AB241"/>
  <c r="G130" i="6" s="1"/>
  <c r="Y241" i="3"/>
  <c r="X241"/>
  <c r="Q241"/>
  <c r="J241"/>
  <c r="C241"/>
  <c r="B241"/>
  <c r="AF240"/>
  <c r="AE240"/>
  <c r="AB240"/>
  <c r="G129" i="6" s="1"/>
  <c r="X240" i="3"/>
  <c r="Q240"/>
  <c r="J240"/>
  <c r="Y240" s="1"/>
  <c r="C240"/>
  <c r="B240"/>
  <c r="AE236"/>
  <c r="AF236" s="1"/>
  <c r="AB236"/>
  <c r="G121" i="6" s="1"/>
  <c r="X236" i="3"/>
  <c r="Q236"/>
  <c r="J236"/>
  <c r="Y236" s="1"/>
  <c r="Z236" s="1"/>
  <c r="B236"/>
  <c r="C236" s="1"/>
  <c r="AE235"/>
  <c r="AF235" s="1"/>
  <c r="AB235" s="1"/>
  <c r="X235"/>
  <c r="Q235"/>
  <c r="J235"/>
  <c r="Y235" s="1"/>
  <c r="C235"/>
  <c r="B235"/>
  <c r="AE234"/>
  <c r="AF234" s="1"/>
  <c r="AB234"/>
  <c r="X234"/>
  <c r="Q234"/>
  <c r="J234"/>
  <c r="Y234" s="1"/>
  <c r="D119" i="6" s="1"/>
  <c r="B234" i="3"/>
  <c r="C234" s="1"/>
  <c r="AE230"/>
  <c r="AF230" s="1"/>
  <c r="AB230" s="1"/>
  <c r="X230"/>
  <c r="Q230"/>
  <c r="J230"/>
  <c r="Y230" s="1"/>
  <c r="C230"/>
  <c r="B230"/>
  <c r="AE226"/>
  <c r="AF226" s="1"/>
  <c r="AB226"/>
  <c r="G107" i="6" s="1"/>
  <c r="X226" i="3"/>
  <c r="Q226"/>
  <c r="J226"/>
  <c r="Y226" s="1"/>
  <c r="Z226" s="1"/>
  <c r="B226"/>
  <c r="C226" s="1"/>
  <c r="AE225"/>
  <c r="AF225" s="1"/>
  <c r="AB225" s="1"/>
  <c r="X225"/>
  <c r="Q225"/>
  <c r="J225"/>
  <c r="Y225" s="1"/>
  <c r="C225"/>
  <c r="B225"/>
  <c r="AE221"/>
  <c r="AF221" s="1"/>
  <c r="AB221"/>
  <c r="X221"/>
  <c r="Q221"/>
  <c r="J221"/>
  <c r="Y221" s="1"/>
  <c r="D101" i="6" s="1"/>
  <c r="B221" i="3"/>
  <c r="C221" s="1"/>
  <c r="AE220"/>
  <c r="AF220" s="1"/>
  <c r="AB220" s="1"/>
  <c r="X220"/>
  <c r="Q220"/>
  <c r="J220"/>
  <c r="Y220" s="1"/>
  <c r="C220"/>
  <c r="B220"/>
  <c r="AE216"/>
  <c r="AF216" s="1"/>
  <c r="AB216"/>
  <c r="X216"/>
  <c r="Q216"/>
  <c r="J216"/>
  <c r="Y216" s="1"/>
  <c r="D96" i="6" s="1"/>
  <c r="B216" i="3"/>
  <c r="C216" s="1"/>
  <c r="AE215"/>
  <c r="AF215" s="1"/>
  <c r="AB215" s="1"/>
  <c r="X215"/>
  <c r="Q215"/>
  <c r="J215"/>
  <c r="Y215" s="1"/>
  <c r="C215"/>
  <c r="B215"/>
  <c r="AE214"/>
  <c r="AF214" s="1"/>
  <c r="AB214"/>
  <c r="G94" i="6" s="1"/>
  <c r="X214" i="3"/>
  <c r="Q214"/>
  <c r="J214"/>
  <c r="Y214" s="1"/>
  <c r="B214"/>
  <c r="C214" s="1"/>
  <c r="AE213"/>
  <c r="AF213" s="1"/>
  <c r="AB213" s="1"/>
  <c r="Y213"/>
  <c r="X213"/>
  <c r="Q213"/>
  <c r="J213"/>
  <c r="B213"/>
  <c r="C213" s="1"/>
  <c r="AE212"/>
  <c r="AF212" s="1"/>
  <c r="AB212"/>
  <c r="X212"/>
  <c r="Q212"/>
  <c r="J212"/>
  <c r="Y212" s="1"/>
  <c r="D92" i="6" s="1"/>
  <c r="B212" i="3"/>
  <c r="C212" s="1"/>
  <c r="AE208"/>
  <c r="AF208" s="1"/>
  <c r="AB208" s="1"/>
  <c r="Y208"/>
  <c r="X208"/>
  <c r="Q208"/>
  <c r="J208"/>
  <c r="B208"/>
  <c r="C208" s="1"/>
  <c r="AE204"/>
  <c r="AF204" s="1"/>
  <c r="AB204"/>
  <c r="G80" i="6" s="1"/>
  <c r="X204" i="3"/>
  <c r="Q204"/>
  <c r="J204"/>
  <c r="Y204" s="1"/>
  <c r="B204"/>
  <c r="C204" s="1"/>
  <c r="AE203"/>
  <c r="AF203" s="1"/>
  <c r="AB203" s="1"/>
  <c r="Y203"/>
  <c r="D79" i="6" s="1"/>
  <c r="X203" i="3"/>
  <c r="Q203"/>
  <c r="J203"/>
  <c r="B203"/>
  <c r="C203" s="1"/>
  <c r="AE202"/>
  <c r="AF202" s="1"/>
  <c r="AB202"/>
  <c r="X202"/>
  <c r="Q202"/>
  <c r="J202"/>
  <c r="Y202" s="1"/>
  <c r="D78" i="6" s="1"/>
  <c r="B202" i="3"/>
  <c r="C202" s="1"/>
  <c r="AE201"/>
  <c r="AF201" s="1"/>
  <c r="AB201" s="1"/>
  <c r="Y201"/>
  <c r="X201"/>
  <c r="Q201"/>
  <c r="J201"/>
  <c r="C201"/>
  <c r="B201"/>
  <c r="AE200"/>
  <c r="AF200" s="1"/>
  <c r="AB200"/>
  <c r="G76" i="6" s="1"/>
  <c r="X200" i="3"/>
  <c r="Q200"/>
  <c r="J200"/>
  <c r="Y200" s="1"/>
  <c r="B200"/>
  <c r="C200" s="1"/>
  <c r="AE199"/>
  <c r="AF199" s="1"/>
  <c r="AB199" s="1"/>
  <c r="Y199"/>
  <c r="D75" i="6" s="1"/>
  <c r="X199" i="3"/>
  <c r="Q199"/>
  <c r="J199"/>
  <c r="B199"/>
  <c r="C199" s="1"/>
  <c r="AE195"/>
  <c r="AF195" s="1"/>
  <c r="AB195"/>
  <c r="Z195"/>
  <c r="X195"/>
  <c r="Q195"/>
  <c r="J195"/>
  <c r="Y195" s="1"/>
  <c r="D71" i="6" s="1"/>
  <c r="E71" s="1"/>
  <c r="B195" i="3"/>
  <c r="C195" s="1"/>
  <c r="AE191"/>
  <c r="AF191" s="1"/>
  <c r="AB191" s="1"/>
  <c r="Y191"/>
  <c r="X191"/>
  <c r="Q191"/>
  <c r="J191"/>
  <c r="B191"/>
  <c r="C191" s="1"/>
  <c r="AE190"/>
  <c r="AF190" s="1"/>
  <c r="AB190" s="1"/>
  <c r="X190"/>
  <c r="Q190"/>
  <c r="Y190" s="1"/>
  <c r="J190"/>
  <c r="B190"/>
  <c r="C190" s="1"/>
  <c r="AF186"/>
  <c r="AB186" s="1"/>
  <c r="AE186"/>
  <c r="Y186"/>
  <c r="X186"/>
  <c r="Q186"/>
  <c r="J186"/>
  <c r="C186"/>
  <c r="B186"/>
  <c r="AE185"/>
  <c r="AF185" s="1"/>
  <c r="AB185" s="1"/>
  <c r="G52" i="5" s="1"/>
  <c r="X185" i="3"/>
  <c r="Q185"/>
  <c r="Y185" s="1"/>
  <c r="J185"/>
  <c r="B185"/>
  <c r="C185" s="1"/>
  <c r="AF184"/>
  <c r="AB184" s="1"/>
  <c r="AE184"/>
  <c r="Y184"/>
  <c r="D60" i="6" s="1"/>
  <c r="X184" i="3"/>
  <c r="Q184"/>
  <c r="J184"/>
  <c r="B184"/>
  <c r="C184" s="1"/>
  <c r="AE183"/>
  <c r="AF183" s="1"/>
  <c r="AB183" s="1"/>
  <c r="X183"/>
  <c r="Q183"/>
  <c r="Y183" s="1"/>
  <c r="J183"/>
  <c r="B183"/>
  <c r="C183" s="1"/>
  <c r="AF182"/>
  <c r="AB182" s="1"/>
  <c r="AE182"/>
  <c r="Y182"/>
  <c r="X182"/>
  <c r="Q182"/>
  <c r="J182"/>
  <c r="B182"/>
  <c r="C182" s="1"/>
  <c r="AE181"/>
  <c r="AF181" s="1"/>
  <c r="AB181" s="1"/>
  <c r="X181"/>
  <c r="Q181"/>
  <c r="Y181" s="1"/>
  <c r="J181"/>
  <c r="B181"/>
  <c r="C181" s="1"/>
  <c r="AF180"/>
  <c r="AB180" s="1"/>
  <c r="AE180"/>
  <c r="Y180"/>
  <c r="D56" i="6" s="1"/>
  <c r="X180" i="3"/>
  <c r="Q180"/>
  <c r="J180"/>
  <c r="B180"/>
  <c r="C180" s="1"/>
  <c r="AE179"/>
  <c r="AF179" s="1"/>
  <c r="AB179" s="1"/>
  <c r="X179"/>
  <c r="Q179"/>
  <c r="Y179" s="1"/>
  <c r="J179"/>
  <c r="B179"/>
  <c r="C179" s="1"/>
  <c r="AF175"/>
  <c r="AB175" s="1"/>
  <c r="AE175"/>
  <c r="Y175"/>
  <c r="D47" i="6" s="1"/>
  <c r="X175" i="3"/>
  <c r="Q175"/>
  <c r="J175"/>
  <c r="C175"/>
  <c r="B175"/>
  <c r="AE174"/>
  <c r="AF174" s="1"/>
  <c r="AB174" s="1"/>
  <c r="X174"/>
  <c r="Q174"/>
  <c r="Y174" s="1"/>
  <c r="J174"/>
  <c r="B174"/>
  <c r="C174" s="1"/>
  <c r="AF173"/>
  <c r="AB173" s="1"/>
  <c r="AE173"/>
  <c r="Y173"/>
  <c r="D45" i="6" s="1"/>
  <c r="X173" i="3"/>
  <c r="Q173"/>
  <c r="J173"/>
  <c r="B173"/>
  <c r="C173" s="1"/>
  <c r="AE172"/>
  <c r="AF172" s="1"/>
  <c r="AB172" s="1"/>
  <c r="X172"/>
  <c r="Q172"/>
  <c r="Y172" s="1"/>
  <c r="J172"/>
  <c r="B172"/>
  <c r="C172" s="1"/>
  <c r="AF171"/>
  <c r="AB171" s="1"/>
  <c r="AE171"/>
  <c r="X171"/>
  <c r="Y171" s="1"/>
  <c r="Q171"/>
  <c r="J171"/>
  <c r="B171"/>
  <c r="C171" s="1"/>
  <c r="AE170"/>
  <c r="AF170" s="1"/>
  <c r="AB170" s="1"/>
  <c r="X170"/>
  <c r="Q170"/>
  <c r="J170"/>
  <c r="Y170" s="1"/>
  <c r="B170"/>
  <c r="C170" s="1"/>
  <c r="AE169"/>
  <c r="AF169" s="1"/>
  <c r="AB169" s="1"/>
  <c r="X169"/>
  <c r="Y169" s="1"/>
  <c r="Q169"/>
  <c r="J169"/>
  <c r="B169"/>
  <c r="C169" s="1"/>
  <c r="AE168"/>
  <c r="AF168" s="1"/>
  <c r="AB168" s="1"/>
  <c r="X168"/>
  <c r="Q168"/>
  <c r="J168"/>
  <c r="Y168" s="1"/>
  <c r="B168"/>
  <c r="C168" s="1"/>
  <c r="AE167"/>
  <c r="AF167" s="1"/>
  <c r="AB167" s="1"/>
  <c r="X167"/>
  <c r="Y167" s="1"/>
  <c r="Q167"/>
  <c r="J167"/>
  <c r="B167"/>
  <c r="C167" s="1"/>
  <c r="AE163"/>
  <c r="AF163" s="1"/>
  <c r="AB163" s="1"/>
  <c r="X163"/>
  <c r="Q163"/>
  <c r="J163"/>
  <c r="Y163" s="1"/>
  <c r="B163"/>
  <c r="C163" s="1"/>
  <c r="AE162"/>
  <c r="AF162" s="1"/>
  <c r="AB162" s="1"/>
  <c r="X162"/>
  <c r="Y162" s="1"/>
  <c r="Q162"/>
  <c r="J162"/>
  <c r="B162"/>
  <c r="C162" s="1"/>
  <c r="AE161"/>
  <c r="AF161" s="1"/>
  <c r="AB161" s="1"/>
  <c r="X161"/>
  <c r="Q161"/>
  <c r="J161"/>
  <c r="Y161" s="1"/>
  <c r="B161"/>
  <c r="C161" s="1"/>
  <c r="AE157"/>
  <c r="AF157" s="1"/>
  <c r="AB157" s="1"/>
  <c r="X157"/>
  <c r="Y157" s="1"/>
  <c r="Q157"/>
  <c r="J157"/>
  <c r="B157"/>
  <c r="C157" s="1"/>
  <c r="AE156"/>
  <c r="AF156" s="1"/>
  <c r="AB156" s="1"/>
  <c r="X156"/>
  <c r="Q156"/>
  <c r="J156"/>
  <c r="Y156" s="1"/>
  <c r="B156"/>
  <c r="C156" s="1"/>
  <c r="AE155"/>
  <c r="AF155" s="1"/>
  <c r="AB155" s="1"/>
  <c r="X155"/>
  <c r="Y155" s="1"/>
  <c r="Q155"/>
  <c r="J155"/>
  <c r="B155"/>
  <c r="C155" s="1"/>
  <c r="AE154"/>
  <c r="AF154" s="1"/>
  <c r="AB154" s="1"/>
  <c r="X154"/>
  <c r="Q154"/>
  <c r="J154"/>
  <c r="Y154" s="1"/>
  <c r="B154"/>
  <c r="C154" s="1"/>
  <c r="AE153"/>
  <c r="AF153" s="1"/>
  <c r="AB153" s="1"/>
  <c r="X153"/>
  <c r="Y153" s="1"/>
  <c r="Q153"/>
  <c r="J153"/>
  <c r="B153"/>
  <c r="C153" s="1"/>
  <c r="AE152"/>
  <c r="AF152" s="1"/>
  <c r="AB152" s="1"/>
  <c r="X152"/>
  <c r="Q152"/>
  <c r="J152"/>
  <c r="Y152" s="1"/>
  <c r="B152"/>
  <c r="C152" s="1"/>
  <c r="AE151"/>
  <c r="AF151" s="1"/>
  <c r="AB151" s="1"/>
  <c r="X151"/>
  <c r="Y151" s="1"/>
  <c r="Q151"/>
  <c r="J151"/>
  <c r="B151"/>
  <c r="C151" s="1"/>
  <c r="AE150"/>
  <c r="AF150" s="1"/>
  <c r="AB150" s="1"/>
  <c r="X150"/>
  <c r="Q150"/>
  <c r="J150"/>
  <c r="Y150" s="1"/>
  <c r="B150"/>
  <c r="C150" s="1"/>
  <c r="AE149"/>
  <c r="AF149" s="1"/>
  <c r="AB149" s="1"/>
  <c r="X149"/>
  <c r="Y149" s="1"/>
  <c r="Q149"/>
  <c r="J149"/>
  <c r="B149"/>
  <c r="C149" s="1"/>
  <c r="AE148"/>
  <c r="AF148" s="1"/>
  <c r="AB148" s="1"/>
  <c r="G7" i="5" s="1"/>
  <c r="X148" i="3"/>
  <c r="Q148"/>
  <c r="J148"/>
  <c r="Y148" s="1"/>
  <c r="B148"/>
  <c r="C148" s="1"/>
  <c r="Y144"/>
  <c r="Z144" s="1"/>
  <c r="X144"/>
  <c r="Q144"/>
  <c r="J144"/>
  <c r="B144"/>
  <c r="C144" s="1"/>
  <c r="X143"/>
  <c r="Y143" s="1"/>
  <c r="Z143" s="1"/>
  <c r="Q143"/>
  <c r="J143"/>
  <c r="B143"/>
  <c r="C143" s="1"/>
  <c r="X140"/>
  <c r="Q140"/>
  <c r="Y140" s="1"/>
  <c r="Z140" s="1"/>
  <c r="J140"/>
  <c r="B140"/>
  <c r="C140" s="1"/>
  <c r="X136"/>
  <c r="Q136"/>
  <c r="J136"/>
  <c r="Y136" s="1"/>
  <c r="B136"/>
  <c r="C136" s="1"/>
  <c r="Y135"/>
  <c r="X135"/>
  <c r="Q135"/>
  <c r="J135"/>
  <c r="B135"/>
  <c r="C135" s="1"/>
  <c r="X134"/>
  <c r="Q134"/>
  <c r="Y134" s="1"/>
  <c r="J134"/>
  <c r="B134"/>
  <c r="C134" s="1"/>
  <c r="X133"/>
  <c r="Q133"/>
  <c r="J133"/>
  <c r="Y133" s="1"/>
  <c r="B133"/>
  <c r="C133" s="1"/>
  <c r="Y132"/>
  <c r="X132"/>
  <c r="Q132"/>
  <c r="J132"/>
  <c r="B132"/>
  <c r="C132" s="1"/>
  <c r="X131"/>
  <c r="Y131" s="1"/>
  <c r="Z131" s="1"/>
  <c r="Q131"/>
  <c r="J131"/>
  <c r="B131"/>
  <c r="C131" s="1"/>
  <c r="X127"/>
  <c r="Q127"/>
  <c r="Y127" s="1"/>
  <c r="Z127" s="1"/>
  <c r="J127"/>
  <c r="B127"/>
  <c r="C127" s="1"/>
  <c r="X126"/>
  <c r="Q126"/>
  <c r="J126"/>
  <c r="Y126" s="1"/>
  <c r="B126"/>
  <c r="C126" s="1"/>
  <c r="Y125"/>
  <c r="X125"/>
  <c r="Q125"/>
  <c r="J125"/>
  <c r="B125"/>
  <c r="C125" s="1"/>
  <c r="X121"/>
  <c r="Y121" s="1"/>
  <c r="Q121"/>
  <c r="J121"/>
  <c r="B121"/>
  <c r="C121" s="1"/>
  <c r="X120"/>
  <c r="Q120"/>
  <c r="Y120" s="1"/>
  <c r="Z120" s="1"/>
  <c r="J120"/>
  <c r="B120"/>
  <c r="C120" s="1"/>
  <c r="X119"/>
  <c r="Q119"/>
  <c r="J119"/>
  <c r="Y119" s="1"/>
  <c r="B119"/>
  <c r="C119" s="1"/>
  <c r="Y118"/>
  <c r="X118"/>
  <c r="Q118"/>
  <c r="J118"/>
  <c r="B118"/>
  <c r="C118" s="1"/>
  <c r="X117"/>
  <c r="Y117" s="1"/>
  <c r="Q117"/>
  <c r="J117"/>
  <c r="B117"/>
  <c r="C117" s="1"/>
  <c r="X116"/>
  <c r="Q116"/>
  <c r="J116"/>
  <c r="Y116" s="1"/>
  <c r="B116"/>
  <c r="C116" s="1"/>
  <c r="Y112"/>
  <c r="Z112" s="1"/>
  <c r="X112"/>
  <c r="Q112"/>
  <c r="J112"/>
  <c r="B112"/>
  <c r="C112" s="1"/>
  <c r="X111"/>
  <c r="Y111" s="1"/>
  <c r="Z111" s="1"/>
  <c r="Q111"/>
  <c r="J111"/>
  <c r="B111"/>
  <c r="C111" s="1"/>
  <c r="X107"/>
  <c r="Q107"/>
  <c r="Y107" s="1"/>
  <c r="Z107" s="1"/>
  <c r="J107"/>
  <c r="B107"/>
  <c r="C107" s="1"/>
  <c r="X103"/>
  <c r="Q103"/>
  <c r="J103"/>
  <c r="Y103" s="1"/>
  <c r="Z103" s="1"/>
  <c r="B103"/>
  <c r="C103" s="1"/>
  <c r="Y102"/>
  <c r="X102"/>
  <c r="Q102"/>
  <c r="J102"/>
  <c r="B102"/>
  <c r="C102" s="1"/>
  <c r="X101"/>
  <c r="Y101" s="1"/>
  <c r="Z101" s="1"/>
  <c r="Q101"/>
  <c r="J101"/>
  <c r="B101"/>
  <c r="C101" s="1"/>
  <c r="X100"/>
  <c r="Q100"/>
  <c r="Y100" s="1"/>
  <c r="J100"/>
  <c r="B100"/>
  <c r="C100" s="1"/>
  <c r="X96"/>
  <c r="Q96"/>
  <c r="J96"/>
  <c r="Y96" s="1"/>
  <c r="B96"/>
  <c r="C96" s="1"/>
  <c r="Y95"/>
  <c r="X95"/>
  <c r="Q95"/>
  <c r="J95"/>
  <c r="B95"/>
  <c r="C95" s="1"/>
  <c r="X94"/>
  <c r="Y94" s="1"/>
  <c r="Q94"/>
  <c r="J94"/>
  <c r="B94"/>
  <c r="C94" s="1"/>
  <c r="X93"/>
  <c r="Q93"/>
  <c r="Y93" s="1"/>
  <c r="Z93" s="1"/>
  <c r="J93"/>
  <c r="B93"/>
  <c r="C93" s="1"/>
  <c r="X92"/>
  <c r="Q92"/>
  <c r="J92"/>
  <c r="Y92" s="1"/>
  <c r="Z92" s="1"/>
  <c r="B92"/>
  <c r="C92" s="1"/>
  <c r="Y88"/>
  <c r="X88"/>
  <c r="Q88"/>
  <c r="J88"/>
  <c r="B88"/>
  <c r="C88" s="1"/>
  <c r="X87"/>
  <c r="Y87" s="1"/>
  <c r="Q87"/>
  <c r="J87"/>
  <c r="B87"/>
  <c r="C87" s="1"/>
  <c r="X86"/>
  <c r="Q86"/>
  <c r="Y86" s="1"/>
  <c r="J86"/>
  <c r="B86"/>
  <c r="C86" s="1"/>
  <c r="X85"/>
  <c r="Q85"/>
  <c r="J85"/>
  <c r="Y85" s="1"/>
  <c r="B85"/>
  <c r="C85" s="1"/>
  <c r="Y84"/>
  <c r="X84"/>
  <c r="Q84"/>
  <c r="J84"/>
  <c r="B84"/>
  <c r="C84" s="1"/>
  <c r="X83"/>
  <c r="Y83" s="1"/>
  <c r="Q83"/>
  <c r="J83"/>
  <c r="B83"/>
  <c r="C83" s="1"/>
  <c r="X82"/>
  <c r="Q82"/>
  <c r="Y82" s="1"/>
  <c r="J82"/>
  <c r="B82"/>
  <c r="C82" s="1"/>
  <c r="X81"/>
  <c r="Q81"/>
  <c r="J81"/>
  <c r="Y81" s="1"/>
  <c r="Z81" s="1"/>
  <c r="B81"/>
  <c r="C81" s="1"/>
  <c r="Y80"/>
  <c r="X80"/>
  <c r="Q80"/>
  <c r="J80"/>
  <c r="B80"/>
  <c r="C80" s="1"/>
  <c r="X79"/>
  <c r="Y79" s="1"/>
  <c r="Q79"/>
  <c r="J79"/>
  <c r="B79"/>
  <c r="C79" s="1"/>
  <c r="X78"/>
  <c r="Q78"/>
  <c r="Y78" s="1"/>
  <c r="J78"/>
  <c r="B78"/>
  <c r="C78" s="1"/>
  <c r="X77"/>
  <c r="Q77"/>
  <c r="J77"/>
  <c r="Y77" s="1"/>
  <c r="B77"/>
  <c r="C77" s="1"/>
  <c r="Y76"/>
  <c r="X76"/>
  <c r="Q76"/>
  <c r="J76"/>
  <c r="B76"/>
  <c r="C76" s="1"/>
  <c r="X75"/>
  <c r="Y75" s="1"/>
  <c r="Q75"/>
  <c r="J75"/>
  <c r="B75"/>
  <c r="C75" s="1"/>
  <c r="X74"/>
  <c r="Q74"/>
  <c r="Y74" s="1"/>
  <c r="J74"/>
  <c r="B74"/>
  <c r="C74" s="1"/>
  <c r="X73"/>
  <c r="Q73"/>
  <c r="J73"/>
  <c r="Y73" s="1"/>
  <c r="Z73" s="1"/>
  <c r="B73"/>
  <c r="C73" s="1"/>
  <c r="Y72"/>
  <c r="Z72" s="1"/>
  <c r="X72"/>
  <c r="Q72"/>
  <c r="J72"/>
  <c r="B72"/>
  <c r="C72" s="1"/>
  <c r="X71"/>
  <c r="Y71" s="1"/>
  <c r="Q71"/>
  <c r="J71"/>
  <c r="B71"/>
  <c r="C71" s="1"/>
  <c r="X70"/>
  <c r="Q70"/>
  <c r="Y70" s="1"/>
  <c r="J70"/>
  <c r="B70"/>
  <c r="C70" s="1"/>
  <c r="X69"/>
  <c r="Q69"/>
  <c r="J69"/>
  <c r="Y69" s="1"/>
  <c r="Z85" s="1"/>
  <c r="B69"/>
  <c r="C69" s="1"/>
  <c r="Y65"/>
  <c r="X65"/>
  <c r="Q65"/>
  <c r="J65"/>
  <c r="B65"/>
  <c r="C65" s="1"/>
  <c r="X64"/>
  <c r="Y64" s="1"/>
  <c r="Z64" s="1"/>
  <c r="Q64"/>
  <c r="J64"/>
  <c r="B64"/>
  <c r="C64" s="1"/>
  <c r="X60"/>
  <c r="Q60"/>
  <c r="Y60" s="1"/>
  <c r="J60"/>
  <c r="B60"/>
  <c r="C60" s="1"/>
  <c r="X59"/>
  <c r="Q59"/>
  <c r="J59"/>
  <c r="Y59" s="1"/>
  <c r="Z59" s="1"/>
  <c r="B59"/>
  <c r="C59" s="1"/>
  <c r="Y58"/>
  <c r="X58"/>
  <c r="Q58"/>
  <c r="J58"/>
  <c r="B58"/>
  <c r="C58" s="1"/>
  <c r="X57"/>
  <c r="Q57"/>
  <c r="Y57" s="1"/>
  <c r="J57"/>
  <c r="B57"/>
  <c r="C57" s="1"/>
  <c r="Z56"/>
  <c r="X56"/>
  <c r="Q56"/>
  <c r="J56"/>
  <c r="Y56" s="1"/>
  <c r="B56"/>
  <c r="C56" s="1"/>
  <c r="Y55"/>
  <c r="X55"/>
  <c r="Q55"/>
  <c r="J55"/>
  <c r="C55"/>
  <c r="B55"/>
  <c r="X54"/>
  <c r="Y54" s="1"/>
  <c r="Q54"/>
  <c r="J54"/>
  <c r="B54"/>
  <c r="C54" s="1"/>
  <c r="X53"/>
  <c r="Q53"/>
  <c r="J53"/>
  <c r="Y53" s="1"/>
  <c r="B53"/>
  <c r="C53" s="1"/>
  <c r="Y52"/>
  <c r="X52"/>
  <c r="Q52"/>
  <c r="J52"/>
  <c r="C52"/>
  <c r="B52"/>
  <c r="X51"/>
  <c r="Y51" s="1"/>
  <c r="Q51"/>
  <c r="J51"/>
  <c r="B51"/>
  <c r="C51" s="1"/>
  <c r="X50"/>
  <c r="Q50"/>
  <c r="Y50" s="1"/>
  <c r="J50"/>
  <c r="B50"/>
  <c r="C50" s="1"/>
  <c r="X46"/>
  <c r="Q46"/>
  <c r="J46"/>
  <c r="Y46" s="1"/>
  <c r="Z46" s="1"/>
  <c r="B46"/>
  <c r="C46" s="1"/>
  <c r="Y45"/>
  <c r="X45"/>
  <c r="Q45"/>
  <c r="J45"/>
  <c r="C45"/>
  <c r="B45"/>
  <c r="X44"/>
  <c r="Y44" s="1"/>
  <c r="Z44" s="1"/>
  <c r="Q44"/>
  <c r="J44"/>
  <c r="B44"/>
  <c r="C44" s="1"/>
  <c r="X43"/>
  <c r="Q43"/>
  <c r="Y43" s="1"/>
  <c r="J43"/>
  <c r="B43"/>
  <c r="C43" s="1"/>
  <c r="Z42"/>
  <c r="X42"/>
  <c r="Q42"/>
  <c r="J42"/>
  <c r="Y42" s="1"/>
  <c r="B42"/>
  <c r="C42" s="1"/>
  <c r="Y38"/>
  <c r="X38"/>
  <c r="Q38"/>
  <c r="J38"/>
  <c r="B38"/>
  <c r="C38" s="1"/>
  <c r="X37"/>
  <c r="Y37" s="1"/>
  <c r="Q37"/>
  <c r="J37"/>
  <c r="B37"/>
  <c r="C37" s="1"/>
  <c r="X36"/>
  <c r="Q36"/>
  <c r="Y36" s="1"/>
  <c r="Z36" s="1"/>
  <c r="J36"/>
  <c r="B36"/>
  <c r="C36" s="1"/>
  <c r="X32"/>
  <c r="Q32"/>
  <c r="J32"/>
  <c r="Y32" s="1"/>
  <c r="Z32" s="1"/>
  <c r="B32"/>
  <c r="C32" s="1"/>
  <c r="X31"/>
  <c r="Y31" s="1"/>
  <c r="Q31"/>
  <c r="J31"/>
  <c r="B31"/>
  <c r="C31" s="1"/>
  <c r="X30"/>
  <c r="Q30"/>
  <c r="Y30" s="1"/>
  <c r="J30"/>
  <c r="B30"/>
  <c r="C30" s="1"/>
  <c r="X29"/>
  <c r="Q29"/>
  <c r="J29"/>
  <c r="Y29" s="1"/>
  <c r="B29"/>
  <c r="C29" s="1"/>
  <c r="Y28"/>
  <c r="X28"/>
  <c r="Q28"/>
  <c r="J28"/>
  <c r="B28"/>
  <c r="C28" s="1"/>
  <c r="X27"/>
  <c r="Y27" s="1"/>
  <c r="Q27"/>
  <c r="J27"/>
  <c r="B27"/>
  <c r="C27" s="1"/>
  <c r="X26"/>
  <c r="Q26"/>
  <c r="Y26" s="1"/>
  <c r="Z26" s="1"/>
  <c r="J26"/>
  <c r="B26"/>
  <c r="C26" s="1"/>
  <c r="Y25"/>
  <c r="X25"/>
  <c r="Q25"/>
  <c r="J25"/>
  <c r="B25"/>
  <c r="C25" s="1"/>
  <c r="X24"/>
  <c r="Y24" s="1"/>
  <c r="Q24"/>
  <c r="J24"/>
  <c r="B24"/>
  <c r="C24" s="1"/>
  <c r="X23"/>
  <c r="Q23"/>
  <c r="Y23" s="1"/>
  <c r="J23"/>
  <c r="B23"/>
  <c r="C23" s="1"/>
  <c r="X19"/>
  <c r="Q19"/>
  <c r="J19"/>
  <c r="Y19" s="1"/>
  <c r="Z19" s="1"/>
  <c r="B19"/>
  <c r="C19" s="1"/>
  <c r="Y18"/>
  <c r="X18"/>
  <c r="Q18"/>
  <c r="J18"/>
  <c r="B18"/>
  <c r="C18" s="1"/>
  <c r="X17"/>
  <c r="Y17" s="1"/>
  <c r="Q17"/>
  <c r="J17"/>
  <c r="B17"/>
  <c r="C17" s="1"/>
  <c r="X16"/>
  <c r="Q16"/>
  <c r="Y16" s="1"/>
  <c r="J16"/>
  <c r="B16"/>
  <c r="C16" s="1"/>
  <c r="X15"/>
  <c r="Q15"/>
  <c r="J15"/>
  <c r="Y15" s="1"/>
  <c r="B15"/>
  <c r="C15" s="1"/>
  <c r="Y14"/>
  <c r="X14"/>
  <c r="Q14"/>
  <c r="J14"/>
  <c r="B14"/>
  <c r="C14" s="1"/>
  <c r="X13"/>
  <c r="Q13"/>
  <c r="Y13" s="1"/>
  <c r="J13"/>
  <c r="B13"/>
  <c r="C13" s="1"/>
  <c r="X12"/>
  <c r="Q12"/>
  <c r="J12"/>
  <c r="Y12" s="1"/>
  <c r="Z12" s="1"/>
  <c r="B12"/>
  <c r="C12" s="1"/>
  <c r="Y11"/>
  <c r="Z11" s="1"/>
  <c r="X11"/>
  <c r="Q11"/>
  <c r="J11"/>
  <c r="B11"/>
  <c r="C11" s="1"/>
  <c r="X10"/>
  <c r="Y10" s="1"/>
  <c r="Q10"/>
  <c r="J10"/>
  <c r="B10"/>
  <c r="C10" s="1"/>
  <c r="X9"/>
  <c r="Q9"/>
  <c r="Y9" s="1"/>
  <c r="J9"/>
  <c r="B9"/>
  <c r="C9" s="1"/>
  <c r="X8"/>
  <c r="Q8"/>
  <c r="J8"/>
  <c r="Y8" s="1"/>
  <c r="B8"/>
  <c r="C8" s="1"/>
  <c r="Y4"/>
  <c r="Z4" s="1"/>
  <c r="X4"/>
  <c r="Q4"/>
  <c r="J4"/>
  <c r="B4"/>
  <c r="C4" s="1"/>
  <c r="Q286" i="1"/>
  <c r="Y286" s="1"/>
  <c r="Z286" s="1"/>
  <c r="J286"/>
  <c r="C286"/>
  <c r="B286"/>
  <c r="Q282"/>
  <c r="J282"/>
  <c r="Y282" s="1"/>
  <c r="Z282" s="1"/>
  <c r="C282"/>
  <c r="B282"/>
  <c r="Q281"/>
  <c r="Y281" s="1"/>
  <c r="Z281" s="1"/>
  <c r="J281"/>
  <c r="C281"/>
  <c r="B281"/>
  <c r="Q277"/>
  <c r="J277"/>
  <c r="Y277" s="1"/>
  <c r="Z277" s="1"/>
  <c r="C277"/>
  <c r="B277"/>
  <c r="Q273"/>
  <c r="Y273" s="1"/>
  <c r="Z273" s="1"/>
  <c r="J273"/>
  <c r="C273"/>
  <c r="B273"/>
  <c r="Q269"/>
  <c r="J269"/>
  <c r="Y269" s="1"/>
  <c r="D159" i="6" s="1"/>
  <c r="E159" s="1"/>
  <c r="C269" i="1"/>
  <c r="B269"/>
  <c r="Q268"/>
  <c r="Y268" s="1"/>
  <c r="Z268" s="1"/>
  <c r="J268"/>
  <c r="C268"/>
  <c r="B268"/>
  <c r="AG264"/>
  <c r="AD264"/>
  <c r="G153" i="6" s="1"/>
  <c r="Y264" i="1"/>
  <c r="X264"/>
  <c r="Q264"/>
  <c r="J264"/>
  <c r="C264"/>
  <c r="B264"/>
  <c r="AG260"/>
  <c r="AD260"/>
  <c r="X260"/>
  <c r="Q260"/>
  <c r="Y260" s="1"/>
  <c r="AB260" s="1"/>
  <c r="J260"/>
  <c r="C260"/>
  <c r="B260"/>
  <c r="AG259"/>
  <c r="AD259"/>
  <c r="Y259"/>
  <c r="X259"/>
  <c r="Q259"/>
  <c r="J259"/>
  <c r="C259"/>
  <c r="B259"/>
  <c r="AG255"/>
  <c r="AD255"/>
  <c r="X255"/>
  <c r="Q255"/>
  <c r="Y255" s="1"/>
  <c r="AB255" s="1"/>
  <c r="J255"/>
  <c r="C255"/>
  <c r="B255"/>
  <c r="AG251"/>
  <c r="AD251"/>
  <c r="G128" i="6" s="1"/>
  <c r="Y251" i="1"/>
  <c r="X251"/>
  <c r="Q251"/>
  <c r="J251"/>
  <c r="C251"/>
  <c r="B251"/>
  <c r="AG250"/>
  <c r="AD250"/>
  <c r="G124" i="6" s="1"/>
  <c r="X250" i="1"/>
  <c r="Q250"/>
  <c r="Y250" s="1"/>
  <c r="AB250" s="1"/>
  <c r="J250"/>
  <c r="C250"/>
  <c r="B250"/>
  <c r="AH246"/>
  <c r="AD246" s="1"/>
  <c r="AG246"/>
  <c r="X246"/>
  <c r="Q246"/>
  <c r="J246"/>
  <c r="Y246" s="1"/>
  <c r="C246"/>
  <c r="B246"/>
  <c r="AG245"/>
  <c r="AD245"/>
  <c r="X245"/>
  <c r="Y245" s="1"/>
  <c r="Q245"/>
  <c r="J245"/>
  <c r="C245"/>
  <c r="B245"/>
  <c r="AG241"/>
  <c r="AD241"/>
  <c r="X241"/>
  <c r="Q241"/>
  <c r="J241"/>
  <c r="Y241" s="1"/>
  <c r="C241"/>
  <c r="B241"/>
  <c r="AG237"/>
  <c r="AD237"/>
  <c r="X237"/>
  <c r="Y237" s="1"/>
  <c r="Q237"/>
  <c r="J237"/>
  <c r="C237"/>
  <c r="B237"/>
  <c r="AG236"/>
  <c r="AD236"/>
  <c r="Z236"/>
  <c r="X236"/>
  <c r="Q236"/>
  <c r="J236"/>
  <c r="Y236" s="1"/>
  <c r="C236"/>
  <c r="B236"/>
  <c r="AG235"/>
  <c r="AH235" s="1"/>
  <c r="AD235" s="1"/>
  <c r="Y235"/>
  <c r="X235"/>
  <c r="Q235"/>
  <c r="J235"/>
  <c r="C235"/>
  <c r="B235"/>
  <c r="AG234"/>
  <c r="AD234"/>
  <c r="X234"/>
  <c r="Q234"/>
  <c r="Y234" s="1"/>
  <c r="J234"/>
  <c r="C234"/>
  <c r="B234"/>
  <c r="AH233"/>
  <c r="AD233" s="1"/>
  <c r="AG233"/>
  <c r="X233"/>
  <c r="Q233"/>
  <c r="J233"/>
  <c r="Y233" s="1"/>
  <c r="C233"/>
  <c r="B233"/>
  <c r="AG232"/>
  <c r="AD232"/>
  <c r="X232"/>
  <c r="Y232" s="1"/>
  <c r="Q232"/>
  <c r="J232"/>
  <c r="C232"/>
  <c r="B232"/>
  <c r="AG228"/>
  <c r="AD228"/>
  <c r="G110" i="6" s="1"/>
  <c r="Z228" i="1"/>
  <c r="X228"/>
  <c r="Q228"/>
  <c r="J228"/>
  <c r="Y228" s="1"/>
  <c r="C228"/>
  <c r="B228"/>
  <c r="AG224"/>
  <c r="AD224"/>
  <c r="X224"/>
  <c r="Y224" s="1"/>
  <c r="Q224"/>
  <c r="J224"/>
  <c r="C224"/>
  <c r="B224"/>
  <c r="AG220"/>
  <c r="AD220"/>
  <c r="X220"/>
  <c r="Q220"/>
  <c r="J220"/>
  <c r="Y220" s="1"/>
  <c r="C220"/>
  <c r="B220"/>
  <c r="AG219"/>
  <c r="AH219" s="1"/>
  <c r="AD219" s="1"/>
  <c r="G89" i="6" s="1"/>
  <c r="Y219" i="1"/>
  <c r="X219"/>
  <c r="Q219"/>
  <c r="J219"/>
  <c r="C219"/>
  <c r="B219"/>
  <c r="AG218"/>
  <c r="AD218"/>
  <c r="X218"/>
  <c r="Q218"/>
  <c r="Y218" s="1"/>
  <c r="J218"/>
  <c r="C218"/>
  <c r="B218"/>
  <c r="AG217"/>
  <c r="AD217"/>
  <c r="G88" i="6" s="1"/>
  <c r="X217" i="1"/>
  <c r="Q217"/>
  <c r="J217"/>
  <c r="Y217" s="1"/>
  <c r="C217"/>
  <c r="B217"/>
  <c r="AG216"/>
  <c r="AD216"/>
  <c r="G87" i="6" s="1"/>
  <c r="X216" i="1"/>
  <c r="Q216"/>
  <c r="J216"/>
  <c r="C216"/>
  <c r="B216"/>
  <c r="AG215"/>
  <c r="AD215"/>
  <c r="Y215"/>
  <c r="X215"/>
  <c r="Q215"/>
  <c r="J215"/>
  <c r="C215"/>
  <c r="B215"/>
  <c r="AD211"/>
  <c r="X211"/>
  <c r="Q211"/>
  <c r="J211"/>
  <c r="C211"/>
  <c r="B211"/>
  <c r="AG207"/>
  <c r="AD207"/>
  <c r="G74" i="6" s="1"/>
  <c r="Y207" i="1"/>
  <c r="X207"/>
  <c r="Q207"/>
  <c r="J207"/>
  <c r="C207"/>
  <c r="B207"/>
  <c r="AG206"/>
  <c r="AD206"/>
  <c r="X206"/>
  <c r="Q206"/>
  <c r="J206"/>
  <c r="Y206" s="1"/>
  <c r="Z206" s="1"/>
  <c r="C206"/>
  <c r="B206"/>
  <c r="AG205"/>
  <c r="AD205"/>
  <c r="Y205"/>
  <c r="Z205" s="1"/>
  <c r="X205"/>
  <c r="Q205"/>
  <c r="J205"/>
  <c r="C205"/>
  <c r="B205"/>
  <c r="AG204"/>
  <c r="AD204"/>
  <c r="X204"/>
  <c r="Q204"/>
  <c r="J204"/>
  <c r="Y204" s="1"/>
  <c r="Z204" s="1"/>
  <c r="C204"/>
  <c r="B204"/>
  <c r="AG203"/>
  <c r="AD203"/>
  <c r="Y203"/>
  <c r="X203"/>
  <c r="Q203"/>
  <c r="J203"/>
  <c r="C203"/>
  <c r="B203"/>
  <c r="AG199"/>
  <c r="AD199"/>
  <c r="X199"/>
  <c r="Q199"/>
  <c r="J199"/>
  <c r="Y199" s="1"/>
  <c r="Z199" s="1"/>
  <c r="C199"/>
  <c r="B199"/>
  <c r="AG198"/>
  <c r="AD198"/>
  <c r="Y198"/>
  <c r="Z198" s="1"/>
  <c r="X198"/>
  <c r="Q198"/>
  <c r="J198"/>
  <c r="C198"/>
  <c r="B198"/>
  <c r="AG197"/>
  <c r="AD197"/>
  <c r="X197"/>
  <c r="Q197"/>
  <c r="J197"/>
  <c r="Y197" s="1"/>
  <c r="Z197" s="1"/>
  <c r="C197"/>
  <c r="B197"/>
  <c r="AG196"/>
  <c r="AD196"/>
  <c r="Y196"/>
  <c r="X196"/>
  <c r="Q196"/>
  <c r="J196"/>
  <c r="C196"/>
  <c r="B196"/>
  <c r="AG192"/>
  <c r="AH192" s="1"/>
  <c r="AD192" s="1"/>
  <c r="X192"/>
  <c r="Y192" s="1"/>
  <c r="Q192"/>
  <c r="J192"/>
  <c r="C192"/>
  <c r="B192"/>
  <c r="AG191"/>
  <c r="AD191"/>
  <c r="X191"/>
  <c r="Q191"/>
  <c r="J191"/>
  <c r="Y191" s="1"/>
  <c r="C191"/>
  <c r="B191"/>
  <c r="AG190"/>
  <c r="AD190"/>
  <c r="G65" i="6" s="1"/>
  <c r="Y190" i="1"/>
  <c r="X190"/>
  <c r="Q190"/>
  <c r="J190"/>
  <c r="C190"/>
  <c r="B190"/>
  <c r="AG189"/>
  <c r="AD189"/>
  <c r="X189"/>
  <c r="Q189"/>
  <c r="Y189" s="1"/>
  <c r="J189"/>
  <c r="C189"/>
  <c r="B189"/>
  <c r="AG188"/>
  <c r="AD188"/>
  <c r="X188"/>
  <c r="Q188"/>
  <c r="Y188" s="1"/>
  <c r="J188"/>
  <c r="C188"/>
  <c r="B188"/>
  <c r="AG184"/>
  <c r="AD184"/>
  <c r="G54" i="6" s="1"/>
  <c r="X184" i="1"/>
  <c r="Q184"/>
  <c r="J184"/>
  <c r="Y184" s="1"/>
  <c r="C184"/>
  <c r="B184"/>
  <c r="AG183"/>
  <c r="AD183"/>
  <c r="X183"/>
  <c r="Q183"/>
  <c r="Y183" s="1"/>
  <c r="J183"/>
  <c r="C183"/>
  <c r="B183"/>
  <c r="AG182"/>
  <c r="AD182"/>
  <c r="Y182"/>
  <c r="X182"/>
  <c r="Q182"/>
  <c r="J182"/>
  <c r="C182"/>
  <c r="B182"/>
  <c r="AG181"/>
  <c r="AD181"/>
  <c r="X181"/>
  <c r="Y181" s="1"/>
  <c r="Q181"/>
  <c r="J181"/>
  <c r="C181"/>
  <c r="B181"/>
  <c r="AG180"/>
  <c r="AD180"/>
  <c r="G50" i="6" s="1"/>
  <c r="X180" i="1"/>
  <c r="Q180"/>
  <c r="J180"/>
  <c r="Y180" s="1"/>
  <c r="C180"/>
  <c r="B180"/>
  <c r="AG176"/>
  <c r="AD176"/>
  <c r="Y176"/>
  <c r="Z176" s="1"/>
  <c r="X176"/>
  <c r="Q176"/>
  <c r="J176"/>
  <c r="C176"/>
  <c r="B176"/>
  <c r="AG172"/>
  <c r="AD172"/>
  <c r="G36" i="6" s="1"/>
  <c r="X172" i="1"/>
  <c r="Q172"/>
  <c r="Y172" s="1"/>
  <c r="J172"/>
  <c r="C172"/>
  <c r="B172"/>
  <c r="AG171"/>
  <c r="AD171"/>
  <c r="X171"/>
  <c r="Q171"/>
  <c r="Y171" s="1"/>
  <c r="J171"/>
  <c r="C171"/>
  <c r="B171"/>
  <c r="AG167"/>
  <c r="AD167"/>
  <c r="G21" i="5" s="1"/>
  <c r="X167" i="1"/>
  <c r="Q167"/>
  <c r="J167"/>
  <c r="Y167" s="1"/>
  <c r="C167"/>
  <c r="B167"/>
  <c r="AG166"/>
  <c r="AD166"/>
  <c r="X166"/>
  <c r="Q166"/>
  <c r="Y166" s="1"/>
  <c r="J166"/>
  <c r="C166"/>
  <c r="B166"/>
  <c r="AH165"/>
  <c r="AD165" s="1"/>
  <c r="AG165"/>
  <c r="X165"/>
  <c r="Q165"/>
  <c r="J165"/>
  <c r="C165"/>
  <c r="B165"/>
  <c r="AG161"/>
  <c r="AD161"/>
  <c r="X161"/>
  <c r="Q161"/>
  <c r="J161"/>
  <c r="Y161" s="1"/>
  <c r="C161"/>
  <c r="B161"/>
  <c r="AG160"/>
  <c r="AD160"/>
  <c r="G12" i="6" s="1"/>
  <c r="X160" i="1"/>
  <c r="Q160"/>
  <c r="J160"/>
  <c r="C160"/>
  <c r="B160"/>
  <c r="AG159"/>
  <c r="AD159"/>
  <c r="X159"/>
  <c r="Q159"/>
  <c r="Y159" s="1"/>
  <c r="J159"/>
  <c r="C159"/>
  <c r="B159"/>
  <c r="AG158"/>
  <c r="AD158"/>
  <c r="G9" i="6" s="1"/>
  <c r="Y158" i="1"/>
  <c r="D9" i="6" s="1"/>
  <c r="X158" i="1"/>
  <c r="Q158"/>
  <c r="J158"/>
  <c r="C158"/>
  <c r="B158"/>
  <c r="AG157"/>
  <c r="AD157"/>
  <c r="X157"/>
  <c r="Q157"/>
  <c r="Y157" s="1"/>
  <c r="J157"/>
  <c r="C157"/>
  <c r="B157"/>
  <c r="AG156"/>
  <c r="AD156"/>
  <c r="G7" i="6" s="1"/>
  <c r="Y156" i="1"/>
  <c r="D7" i="6" s="1"/>
  <c r="X156" i="1"/>
  <c r="Q156"/>
  <c r="J156"/>
  <c r="C156"/>
  <c r="B156"/>
  <c r="AG155"/>
  <c r="AD155"/>
  <c r="G5" i="6" s="1"/>
  <c r="X155" i="1"/>
  <c r="Q155"/>
  <c r="Y155" s="1"/>
  <c r="J155"/>
  <c r="C155"/>
  <c r="B155"/>
  <c r="AD154"/>
  <c r="X154"/>
  <c r="Q154"/>
  <c r="J154"/>
  <c r="Y154" s="1"/>
  <c r="C154"/>
  <c r="B154"/>
  <c r="AD153"/>
  <c r="G3" i="6" s="1"/>
  <c r="Y153" i="1"/>
  <c r="D3" i="6" s="1"/>
  <c r="X153" i="1"/>
  <c r="Q153"/>
  <c r="J153"/>
  <c r="C153"/>
  <c r="B153"/>
  <c r="Y149"/>
  <c r="Z149" s="1"/>
  <c r="X149"/>
  <c r="Q149"/>
  <c r="J149"/>
  <c r="B149"/>
  <c r="C149" s="1"/>
  <c r="Y148"/>
  <c r="Z148" s="1"/>
  <c r="X148"/>
  <c r="Q148"/>
  <c r="J148"/>
  <c r="B148"/>
  <c r="C148" s="1"/>
  <c r="Y147"/>
  <c r="Z147" s="1"/>
  <c r="X147"/>
  <c r="Q147"/>
  <c r="J147"/>
  <c r="B147"/>
  <c r="C147" s="1"/>
  <c r="Y143"/>
  <c r="Z143" s="1"/>
  <c r="X143"/>
  <c r="Q143"/>
  <c r="J143"/>
  <c r="B143"/>
  <c r="C143" s="1"/>
  <c r="Y139"/>
  <c r="Z139" s="1"/>
  <c r="X139"/>
  <c r="Q139"/>
  <c r="J139"/>
  <c r="B139"/>
  <c r="C139" s="1"/>
  <c r="Y138"/>
  <c r="Z138" s="1"/>
  <c r="X138"/>
  <c r="Q138"/>
  <c r="J138"/>
  <c r="B138"/>
  <c r="C138" s="1"/>
  <c r="Y137"/>
  <c r="Z137" s="1"/>
  <c r="X137"/>
  <c r="Q137"/>
  <c r="J137"/>
  <c r="B137"/>
  <c r="C137" s="1"/>
  <c r="Y133"/>
  <c r="Z133" s="1"/>
  <c r="X133"/>
  <c r="Q133"/>
  <c r="J133"/>
  <c r="B133"/>
  <c r="C133" s="1"/>
  <c r="Y132"/>
  <c r="Z132" s="1"/>
  <c r="X132"/>
  <c r="Q132"/>
  <c r="J132"/>
  <c r="B132"/>
  <c r="C132" s="1"/>
  <c r="Y128"/>
  <c r="Z128" s="1"/>
  <c r="X128"/>
  <c r="Q128"/>
  <c r="J128"/>
  <c r="B128"/>
  <c r="C128" s="1"/>
  <c r="Y124"/>
  <c r="Z124" s="1"/>
  <c r="X124"/>
  <c r="Q124"/>
  <c r="J124"/>
  <c r="B124"/>
  <c r="C124" s="1"/>
  <c r="Y123"/>
  <c r="Z123" s="1"/>
  <c r="X123"/>
  <c r="Q123"/>
  <c r="J123"/>
  <c r="B123"/>
  <c r="C123" s="1"/>
  <c r="Y122"/>
  <c r="Z122" s="1"/>
  <c r="X122"/>
  <c r="Q122"/>
  <c r="J122"/>
  <c r="B122"/>
  <c r="C122" s="1"/>
  <c r="Y118"/>
  <c r="Z118" s="1"/>
  <c r="X118"/>
  <c r="Q118"/>
  <c r="J118"/>
  <c r="B118"/>
  <c r="C118" s="1"/>
  <c r="Y117"/>
  <c r="Z117" s="1"/>
  <c r="X117"/>
  <c r="Q117"/>
  <c r="J117"/>
  <c r="B117"/>
  <c r="C117" s="1"/>
  <c r="Y116"/>
  <c r="Z116" s="1"/>
  <c r="X116"/>
  <c r="Q116"/>
  <c r="J116"/>
  <c r="B116"/>
  <c r="C116" s="1"/>
  <c r="Y115"/>
  <c r="Z115" s="1"/>
  <c r="X115"/>
  <c r="Q115"/>
  <c r="J115"/>
  <c r="B115"/>
  <c r="C115" s="1"/>
  <c r="Y114"/>
  <c r="Z114" s="1"/>
  <c r="X114"/>
  <c r="Q114"/>
  <c r="J114"/>
  <c r="B114"/>
  <c r="C114" s="1"/>
  <c r="Y113"/>
  <c r="Z113" s="1"/>
  <c r="X113"/>
  <c r="Q113"/>
  <c r="J113"/>
  <c r="B113"/>
  <c r="C113" s="1"/>
  <c r="Y112"/>
  <c r="Z112" s="1"/>
  <c r="X112"/>
  <c r="Q112"/>
  <c r="J112"/>
  <c r="B112"/>
  <c r="C112" s="1"/>
  <c r="Y111"/>
  <c r="Z111" s="1"/>
  <c r="X111"/>
  <c r="Q111"/>
  <c r="J111"/>
  <c r="B111"/>
  <c r="C111" s="1"/>
  <c r="Y110"/>
  <c r="Z110" s="1"/>
  <c r="X110"/>
  <c r="Q110"/>
  <c r="J110"/>
  <c r="B110"/>
  <c r="C110" s="1"/>
  <c r="Y109"/>
  <c r="Z109" s="1"/>
  <c r="X109"/>
  <c r="Q109"/>
  <c r="J109"/>
  <c r="B109"/>
  <c r="C109" s="1"/>
  <c r="Y108"/>
  <c r="Z108" s="1"/>
  <c r="X108"/>
  <c r="Q108"/>
  <c r="J108"/>
  <c r="B108"/>
  <c r="C108" s="1"/>
  <c r="Y107"/>
  <c r="Z107" s="1"/>
  <c r="X107"/>
  <c r="Q107"/>
  <c r="J107"/>
  <c r="B107"/>
  <c r="C107" s="1"/>
  <c r="Y103"/>
  <c r="Z103" s="1"/>
  <c r="X103"/>
  <c r="Q103"/>
  <c r="J103"/>
  <c r="B103"/>
  <c r="C103" s="1"/>
  <c r="Y102"/>
  <c r="Z102" s="1"/>
  <c r="X102"/>
  <c r="Q102"/>
  <c r="J102"/>
  <c r="B102"/>
  <c r="C102" s="1"/>
  <c r="Y98"/>
  <c r="Z98" s="1"/>
  <c r="X98"/>
  <c r="Q98"/>
  <c r="J98"/>
  <c r="B98"/>
  <c r="C98" s="1"/>
  <c r="Y97"/>
  <c r="Z97" s="1"/>
  <c r="X97"/>
  <c r="Q97"/>
  <c r="J97"/>
  <c r="B97"/>
  <c r="C97" s="1"/>
  <c r="Y96"/>
  <c r="Z96" s="1"/>
  <c r="X96"/>
  <c r="Q96"/>
  <c r="J96"/>
  <c r="B96"/>
  <c r="C96" s="1"/>
  <c r="Y95"/>
  <c r="Z95" s="1"/>
  <c r="X95"/>
  <c r="Q95"/>
  <c r="J95"/>
  <c r="B95"/>
  <c r="C95" s="1"/>
  <c r="Y94"/>
  <c r="Z94" s="1"/>
  <c r="X94"/>
  <c r="Q94"/>
  <c r="J94"/>
  <c r="B94"/>
  <c r="C94" s="1"/>
  <c r="Y93"/>
  <c r="Z93" s="1"/>
  <c r="X93"/>
  <c r="Q93"/>
  <c r="J93"/>
  <c r="B93"/>
  <c r="C93" s="1"/>
  <c r="Y92"/>
  <c r="Z92" s="1"/>
  <c r="X92"/>
  <c r="Q92"/>
  <c r="J92"/>
  <c r="B92"/>
  <c r="C92" s="1"/>
  <c r="Y91"/>
  <c r="Z91" s="1"/>
  <c r="X91"/>
  <c r="Q91"/>
  <c r="J91"/>
  <c r="B91"/>
  <c r="C91" s="1"/>
  <c r="Y90"/>
  <c r="Z90" s="1"/>
  <c r="X90"/>
  <c r="Q90"/>
  <c r="J90"/>
  <c r="B90"/>
  <c r="C90" s="1"/>
  <c r="Y89"/>
  <c r="Z89" s="1"/>
  <c r="X89"/>
  <c r="Q89"/>
  <c r="J89"/>
  <c r="B89"/>
  <c r="C89" s="1"/>
  <c r="Y88"/>
  <c r="Z88" s="1"/>
  <c r="X88"/>
  <c r="Q88"/>
  <c r="J88"/>
  <c r="B88"/>
  <c r="C88" s="1"/>
  <c r="Y87"/>
  <c r="Z87" s="1"/>
  <c r="X87"/>
  <c r="Q87"/>
  <c r="J87"/>
  <c r="B87"/>
  <c r="C87" s="1"/>
  <c r="Y86"/>
  <c r="Z86" s="1"/>
  <c r="X86"/>
  <c r="Q86"/>
  <c r="J86"/>
  <c r="B86"/>
  <c r="C86" s="1"/>
  <c r="Y85"/>
  <c r="Z85" s="1"/>
  <c r="X85"/>
  <c r="Q85"/>
  <c r="J85"/>
  <c r="B85"/>
  <c r="C85" s="1"/>
  <c r="Y84"/>
  <c r="Z84" s="1"/>
  <c r="X84"/>
  <c r="Q84"/>
  <c r="J84"/>
  <c r="B84"/>
  <c r="C84" s="1"/>
  <c r="Y83"/>
  <c r="Z83" s="1"/>
  <c r="X83"/>
  <c r="Q83"/>
  <c r="J83"/>
  <c r="B83"/>
  <c r="C83" s="1"/>
  <c r="Y79"/>
  <c r="Z79" s="1"/>
  <c r="X79"/>
  <c r="Q79"/>
  <c r="J79"/>
  <c r="B79"/>
  <c r="C79" s="1"/>
  <c r="Y78"/>
  <c r="Z78" s="1"/>
  <c r="X78"/>
  <c r="Q78"/>
  <c r="J78"/>
  <c r="B78"/>
  <c r="C78" s="1"/>
  <c r="Y77"/>
  <c r="Z77" s="1"/>
  <c r="X77"/>
  <c r="Q77"/>
  <c r="J77"/>
  <c r="B77"/>
  <c r="C77" s="1"/>
  <c r="Y73"/>
  <c r="Z73" s="1"/>
  <c r="X73"/>
  <c r="Q73"/>
  <c r="J73"/>
  <c r="B73"/>
  <c r="C73" s="1"/>
  <c r="Y72"/>
  <c r="Z72" s="1"/>
  <c r="X72"/>
  <c r="Q72"/>
  <c r="J72"/>
  <c r="B72"/>
  <c r="C72" s="1"/>
  <c r="Y71"/>
  <c r="Z71" s="1"/>
  <c r="X71"/>
  <c r="Q71"/>
  <c r="J71"/>
  <c r="B71"/>
  <c r="C71" s="1"/>
  <c r="Y70"/>
  <c r="Z70" s="1"/>
  <c r="X70"/>
  <c r="Q70"/>
  <c r="J70"/>
  <c r="B70"/>
  <c r="C70" s="1"/>
  <c r="Y69"/>
  <c r="Z69" s="1"/>
  <c r="X69"/>
  <c r="Q69"/>
  <c r="J69"/>
  <c r="B69"/>
  <c r="C69" s="1"/>
  <c r="Y68"/>
  <c r="Z68" s="1"/>
  <c r="X68"/>
  <c r="Q68"/>
  <c r="J68"/>
  <c r="B68"/>
  <c r="C68" s="1"/>
  <c r="Y67"/>
  <c r="Z67" s="1"/>
  <c r="X67"/>
  <c r="Q67"/>
  <c r="J67"/>
  <c r="B67"/>
  <c r="C67" s="1"/>
  <c r="Y66"/>
  <c r="Z66" s="1"/>
  <c r="X66"/>
  <c r="Q66"/>
  <c r="J66"/>
  <c r="B66"/>
  <c r="C66" s="1"/>
  <c r="Y65"/>
  <c r="Z65" s="1"/>
  <c r="X65"/>
  <c r="Q65"/>
  <c r="J65"/>
  <c r="B65"/>
  <c r="C65" s="1"/>
  <c r="Y64"/>
  <c r="Z64" s="1"/>
  <c r="X64"/>
  <c r="Q64"/>
  <c r="J64"/>
  <c r="B64"/>
  <c r="C64" s="1"/>
  <c r="Y63"/>
  <c r="Z63" s="1"/>
  <c r="X63"/>
  <c r="Q63"/>
  <c r="J63"/>
  <c r="B63"/>
  <c r="C63" s="1"/>
  <c r="Y62"/>
  <c r="Z62" s="1"/>
  <c r="X62"/>
  <c r="Q62"/>
  <c r="J62"/>
  <c r="B62"/>
  <c r="C62" s="1"/>
  <c r="Y61"/>
  <c r="Z61" s="1"/>
  <c r="X61"/>
  <c r="Q61"/>
  <c r="J61"/>
  <c r="B61"/>
  <c r="C61" s="1"/>
  <c r="Y60"/>
  <c r="Z60" s="1"/>
  <c r="X60"/>
  <c r="Q60"/>
  <c r="J60"/>
  <c r="B60"/>
  <c r="C60" s="1"/>
  <c r="Y59"/>
  <c r="Z59" s="1"/>
  <c r="X59"/>
  <c r="Q59"/>
  <c r="J59"/>
  <c r="B59"/>
  <c r="C59" s="1"/>
  <c r="Y58"/>
  <c r="Z58" s="1"/>
  <c r="X58"/>
  <c r="Q58"/>
  <c r="J58"/>
  <c r="B58"/>
  <c r="C58" s="1"/>
  <c r="Y54"/>
  <c r="Z54" s="1"/>
  <c r="X54"/>
  <c r="Q54"/>
  <c r="J54"/>
  <c r="B54"/>
  <c r="C54" s="1"/>
  <c r="Y50"/>
  <c r="Z50" s="1"/>
  <c r="X50"/>
  <c r="Q50"/>
  <c r="J50"/>
  <c r="B50"/>
  <c r="C50" s="1"/>
  <c r="Y49"/>
  <c r="Z49" s="1"/>
  <c r="X49"/>
  <c r="Q49"/>
  <c r="J49"/>
  <c r="B49"/>
  <c r="C49" s="1"/>
  <c r="Y48"/>
  <c r="Z48" s="1"/>
  <c r="X48"/>
  <c r="Q48"/>
  <c r="J48"/>
  <c r="B48"/>
  <c r="C48" s="1"/>
  <c r="Y44"/>
  <c r="Z44" s="1"/>
  <c r="X44"/>
  <c r="Q44"/>
  <c r="J44"/>
  <c r="B44"/>
  <c r="C44" s="1"/>
  <c r="Y40"/>
  <c r="Z40" s="1"/>
  <c r="X40"/>
  <c r="Q40"/>
  <c r="J40"/>
  <c r="B40"/>
  <c r="C40" s="1"/>
  <c r="Y39"/>
  <c r="Z39" s="1"/>
  <c r="X39"/>
  <c r="Q39"/>
  <c r="J39"/>
  <c r="B39"/>
  <c r="C39" s="1"/>
  <c r="Y35"/>
  <c r="Z35" s="1"/>
  <c r="X35"/>
  <c r="Q35"/>
  <c r="J35"/>
  <c r="B35"/>
  <c r="C35" s="1"/>
  <c r="Y34"/>
  <c r="Z34" s="1"/>
  <c r="X34"/>
  <c r="Q34"/>
  <c r="J34"/>
  <c r="B34"/>
  <c r="C34" s="1"/>
  <c r="Y33"/>
  <c r="Z33" s="1"/>
  <c r="X33"/>
  <c r="Q33"/>
  <c r="J33"/>
  <c r="B33"/>
  <c r="C33" s="1"/>
  <c r="Y32"/>
  <c r="Z32" s="1"/>
  <c r="X32"/>
  <c r="Q32"/>
  <c r="J32"/>
  <c r="B32"/>
  <c r="C32" s="1"/>
  <c r="Y31"/>
  <c r="Z31" s="1"/>
  <c r="X31"/>
  <c r="Q31"/>
  <c r="J31"/>
  <c r="B31"/>
  <c r="C31" s="1"/>
  <c r="Y27"/>
  <c r="Z27" s="1"/>
  <c r="X27"/>
  <c r="Q27"/>
  <c r="J27"/>
  <c r="B27"/>
  <c r="C27" s="1"/>
  <c r="Y23"/>
  <c r="Z23" s="1"/>
  <c r="X23"/>
  <c r="Q23"/>
  <c r="J23"/>
  <c r="B23"/>
  <c r="C23" s="1"/>
  <c r="Y22"/>
  <c r="Z22" s="1"/>
  <c r="X22"/>
  <c r="Q22"/>
  <c r="J22"/>
  <c r="B22"/>
  <c r="C22" s="1"/>
  <c r="Y21"/>
  <c r="Z21" s="1"/>
  <c r="X21"/>
  <c r="Q21"/>
  <c r="J21"/>
  <c r="B21"/>
  <c r="C21" s="1"/>
  <c r="Y20"/>
  <c r="Z20" s="1"/>
  <c r="X20"/>
  <c r="Q20"/>
  <c r="J20"/>
  <c r="B20"/>
  <c r="C20" s="1"/>
  <c r="Y19"/>
  <c r="Z19" s="1"/>
  <c r="X19"/>
  <c r="Q19"/>
  <c r="J19"/>
  <c r="B19"/>
  <c r="C19" s="1"/>
  <c r="Y18"/>
  <c r="Z18" s="1"/>
  <c r="X18"/>
  <c r="Q18"/>
  <c r="J18"/>
  <c r="B18"/>
  <c r="C18" s="1"/>
  <c r="Y17"/>
  <c r="Z17" s="1"/>
  <c r="X17"/>
  <c r="Q17"/>
  <c r="J17"/>
  <c r="B17"/>
  <c r="C17" s="1"/>
  <c r="Y16"/>
  <c r="Z16" s="1"/>
  <c r="X16"/>
  <c r="Q16"/>
  <c r="J16"/>
  <c r="B16"/>
  <c r="C16" s="1"/>
  <c r="Y15"/>
  <c r="Z15" s="1"/>
  <c r="X15"/>
  <c r="Q15"/>
  <c r="J15"/>
  <c r="B15"/>
  <c r="C15" s="1"/>
  <c r="Y11"/>
  <c r="Z11" s="1"/>
  <c r="X11"/>
  <c r="Q11"/>
  <c r="J11"/>
  <c r="B11"/>
  <c r="C11" s="1"/>
  <c r="Y7"/>
  <c r="Z7" s="1"/>
  <c r="X7"/>
  <c r="Q7"/>
  <c r="J7"/>
  <c r="B7"/>
  <c r="C7" s="1"/>
  <c r="Y6"/>
  <c r="Z6" s="1"/>
  <c r="X6"/>
  <c r="Q6"/>
  <c r="J6"/>
  <c r="B6"/>
  <c r="C6" s="1"/>
  <c r="Y5"/>
  <c r="Z5" s="1"/>
  <c r="X5"/>
  <c r="Q5"/>
  <c r="J5"/>
  <c r="B5"/>
  <c r="C5" s="1"/>
  <c r="Y4"/>
  <c r="Z4" s="1"/>
  <c r="X4"/>
  <c r="Q4"/>
  <c r="J4"/>
  <c r="B4"/>
  <c r="C4" s="1"/>
  <c r="D53" i="6" l="1"/>
  <c r="Z183" i="1"/>
  <c r="D44" i="5"/>
  <c r="D4" i="6"/>
  <c r="D3" i="5"/>
  <c r="D41"/>
  <c r="D50" i="6"/>
  <c r="Z180" i="1"/>
  <c r="Z189"/>
  <c r="G66" i="6"/>
  <c r="G57" i="5"/>
  <c r="D88" i="6"/>
  <c r="D5"/>
  <c r="Z155" i="1"/>
  <c r="D35" i="6"/>
  <c r="D27" i="5"/>
  <c r="Z171" i="1"/>
  <c r="D8" i="6"/>
  <c r="D4" i="5"/>
  <c r="Z157" i="1"/>
  <c r="D13" i="6"/>
  <c r="D6" i="5"/>
  <c r="AB161" i="1"/>
  <c r="D36" i="6"/>
  <c r="D28" i="5"/>
  <c r="Z172" i="1"/>
  <c r="Z191"/>
  <c r="D27" i="6"/>
  <c r="D21" i="5"/>
  <c r="D66" i="6"/>
  <c r="Z192" i="1"/>
  <c r="D57" i="5"/>
  <c r="D5"/>
  <c r="D10" i="6"/>
  <c r="G25"/>
  <c r="G19" i="5"/>
  <c r="D20"/>
  <c r="D26" i="6"/>
  <c r="Z166" i="1"/>
  <c r="D51" i="6"/>
  <c r="D42" i="5"/>
  <c r="Z181" i="1"/>
  <c r="D54" i="6"/>
  <c r="D45" i="5"/>
  <c r="AB184" i="1"/>
  <c r="Z184"/>
  <c r="D64" i="6"/>
  <c r="D56" i="5"/>
  <c r="Z188" i="1"/>
  <c r="G26" i="6"/>
  <c r="G20" i="5"/>
  <c r="D52" i="6"/>
  <c r="D43" i="5"/>
  <c r="G53" i="6"/>
  <c r="G44" i="5"/>
  <c r="D65" i="6"/>
  <c r="Z190" i="1"/>
  <c r="D74" i="6"/>
  <c r="Z207" i="1"/>
  <c r="D86" i="6"/>
  <c r="D76" i="5"/>
  <c r="AB215" i="1"/>
  <c r="D99" i="6"/>
  <c r="D86" i="5"/>
  <c r="Z224" i="1"/>
  <c r="AB224"/>
  <c r="G104" i="6"/>
  <c r="G91" i="5"/>
  <c r="D117" i="6"/>
  <c r="D104" i="5"/>
  <c r="Z245" i="1"/>
  <c r="AB245"/>
  <c r="D114" i="5"/>
  <c r="D128" i="6"/>
  <c r="Z251" i="1"/>
  <c r="AB251"/>
  <c r="D141" i="6"/>
  <c r="Z259" i="1"/>
  <c r="AB259"/>
  <c r="D127" i="5"/>
  <c r="D153" i="6"/>
  <c r="D138" i="5"/>
  <c r="Z264" i="1"/>
  <c r="AB264"/>
  <c r="G15" i="6"/>
  <c r="G9" i="5"/>
  <c r="D10"/>
  <c r="D16" i="6"/>
  <c r="Z151" i="3"/>
  <c r="G19" i="6"/>
  <c r="G13" i="5"/>
  <c r="D14"/>
  <c r="D20" i="6"/>
  <c r="Z155" i="3"/>
  <c r="G22" i="5"/>
  <c r="G28" i="6"/>
  <c r="D23" i="5"/>
  <c r="D29" i="6"/>
  <c r="Z162" i="3"/>
  <c r="G40" i="6"/>
  <c r="G31" i="5"/>
  <c r="D41" i="6"/>
  <c r="Z169" i="3"/>
  <c r="D32" i="5"/>
  <c r="G43" i="6"/>
  <c r="G34" i="5"/>
  <c r="D46" i="6"/>
  <c r="Z174" i="3"/>
  <c r="D37" i="5"/>
  <c r="G57" i="6"/>
  <c r="G48" i="5"/>
  <c r="G58" i="6"/>
  <c r="G49" i="5"/>
  <c r="Z185" i="3"/>
  <c r="D52" i="5"/>
  <c r="G75" i="6"/>
  <c r="G65" i="5"/>
  <c r="G93" i="6"/>
  <c r="G80" i="5"/>
  <c r="G95" i="6"/>
  <c r="G82" i="5"/>
  <c r="G100" i="6"/>
  <c r="G87" i="5"/>
  <c r="G106" i="6"/>
  <c r="G93" i="5"/>
  <c r="G111" i="6"/>
  <c r="G98" i="5"/>
  <c r="G120" i="6"/>
  <c r="G107" i="5"/>
  <c r="D143" i="6"/>
  <c r="D129" i="5"/>
  <c r="Z254" i="3"/>
  <c r="G145" i="6"/>
  <c r="G131" i="5"/>
  <c r="G162" i="6"/>
  <c r="G144" i="5"/>
  <c r="AB7" i="1"/>
  <c r="AB20"/>
  <c r="AB22"/>
  <c r="AB27"/>
  <c r="AB32"/>
  <c r="AB34"/>
  <c r="AB50"/>
  <c r="AB59"/>
  <c r="AB60"/>
  <c r="AB61"/>
  <c r="AB62"/>
  <c r="AB63"/>
  <c r="AB64"/>
  <c r="AB67"/>
  <c r="AB68"/>
  <c r="AB70"/>
  <c r="AB72"/>
  <c r="AB86"/>
  <c r="AB87"/>
  <c r="AB88"/>
  <c r="AB90"/>
  <c r="AB95"/>
  <c r="AB97"/>
  <c r="AB102"/>
  <c r="AB111"/>
  <c r="AB114"/>
  <c r="AB116"/>
  <c r="AB132"/>
  <c r="AB133"/>
  <c r="AB138"/>
  <c r="AB139"/>
  <c r="AB143"/>
  <c r="AB147"/>
  <c r="AB148"/>
  <c r="AB149"/>
  <c r="AB158"/>
  <c r="AB206"/>
  <c r="AB233"/>
  <c r="Z246"/>
  <c r="Z8" i="3"/>
  <c r="Z10"/>
  <c r="Z18"/>
  <c r="Z23"/>
  <c r="Z45"/>
  <c r="Z50"/>
  <c r="Z58"/>
  <c r="Z60"/>
  <c r="Z69"/>
  <c r="Z71"/>
  <c r="Z80"/>
  <c r="Z82"/>
  <c r="Z87"/>
  <c r="Z102"/>
  <c r="G8" i="6"/>
  <c r="G4" i="5"/>
  <c r="G10" i="6"/>
  <c r="G5" i="5"/>
  <c r="G35" i="6"/>
  <c r="G27" i="5"/>
  <c r="G64" i="6"/>
  <c r="G56" i="5"/>
  <c r="D104" i="6"/>
  <c r="Z232" i="1"/>
  <c r="D91" i="5"/>
  <c r="AB232" i="1"/>
  <c r="Z235"/>
  <c r="AB235"/>
  <c r="D7" i="5"/>
  <c r="Z148" i="3"/>
  <c r="G8" i="5"/>
  <c r="G14" i="6"/>
  <c r="D17"/>
  <c r="D11" i="5"/>
  <c r="Z152" i="3"/>
  <c r="G12" i="5"/>
  <c r="G18" i="6"/>
  <c r="D21"/>
  <c r="D15" i="5"/>
  <c r="Z156" i="3"/>
  <c r="G16" i="5"/>
  <c r="G22" i="6"/>
  <c r="D24" i="5"/>
  <c r="D30" i="6"/>
  <c r="Z163" i="3"/>
  <c r="G39" i="6"/>
  <c r="G30" i="5"/>
  <c r="D42" i="6"/>
  <c r="D33" i="5"/>
  <c r="Z170" i="3"/>
  <c r="D35" i="5"/>
  <c r="Z172" i="3"/>
  <c r="D44" i="6"/>
  <c r="G55"/>
  <c r="G46" i="5"/>
  <c r="G56" i="6"/>
  <c r="G47" i="5"/>
  <c r="D59" i="6"/>
  <c r="D50" i="5"/>
  <c r="Z183" i="3"/>
  <c r="G67" i="6"/>
  <c r="G58" i="5"/>
  <c r="G83" i="6"/>
  <c r="G73" i="5"/>
  <c r="G131" i="6"/>
  <c r="G117" i="5"/>
  <c r="D135" i="6"/>
  <c r="D121" i="5"/>
  <c r="Z246" i="3"/>
  <c r="D148" i="6"/>
  <c r="D134" i="5"/>
  <c r="Z260" i="3"/>
  <c r="G155" i="6"/>
  <c r="G140" i="5"/>
  <c r="G156" i="6"/>
  <c r="G141" i="5"/>
  <c r="AB4" i="1"/>
  <c r="AB5"/>
  <c r="AB6"/>
  <c r="AB11"/>
  <c r="AB15"/>
  <c r="AB16"/>
  <c r="AB17"/>
  <c r="AB18"/>
  <c r="AB19"/>
  <c r="AB21"/>
  <c r="AB23"/>
  <c r="AB31"/>
  <c r="AB33"/>
  <c r="AB35"/>
  <c r="AB39"/>
  <c r="AB40"/>
  <c r="AB44"/>
  <c r="AB48"/>
  <c r="AB49"/>
  <c r="AB54"/>
  <c r="AB58"/>
  <c r="AB65"/>
  <c r="AB66"/>
  <c r="AB69"/>
  <c r="AB71"/>
  <c r="AB73"/>
  <c r="AB77"/>
  <c r="AB78"/>
  <c r="AB79"/>
  <c r="AB83"/>
  <c r="AB84"/>
  <c r="AB85"/>
  <c r="AB89"/>
  <c r="AB91"/>
  <c r="AB92"/>
  <c r="AB93"/>
  <c r="AB94"/>
  <c r="AB96"/>
  <c r="AB98"/>
  <c r="AB103"/>
  <c r="AB107"/>
  <c r="AB108"/>
  <c r="AB109"/>
  <c r="AB110"/>
  <c r="AB112"/>
  <c r="AB113"/>
  <c r="AB115"/>
  <c r="AB117"/>
  <c r="AB118"/>
  <c r="AB122"/>
  <c r="AB123"/>
  <c r="AB124"/>
  <c r="AB128"/>
  <c r="AB137"/>
  <c r="Z156"/>
  <c r="Z158"/>
  <c r="Y160"/>
  <c r="AB155" s="1"/>
  <c r="Y216"/>
  <c r="Z217" s="1"/>
  <c r="Z233"/>
  <c r="AB234"/>
  <c r="AB236"/>
  <c r="Z269"/>
  <c r="Z9" i="3"/>
  <c r="Z27"/>
  <c r="Z37"/>
  <c r="Z52"/>
  <c r="Z54"/>
  <c r="Z65"/>
  <c r="Z70"/>
  <c r="Z75"/>
  <c r="Z84"/>
  <c r="Z86"/>
  <c r="Z94"/>
  <c r="Z117"/>
  <c r="Z119"/>
  <c r="Z125"/>
  <c r="Z133"/>
  <c r="Z135"/>
  <c r="G4" i="6"/>
  <c r="G3" i="5"/>
  <c r="D89" i="6"/>
  <c r="Z219" i="1"/>
  <c r="D90" i="6"/>
  <c r="AB220" i="1"/>
  <c r="D77" i="5"/>
  <c r="D114" i="6"/>
  <c r="E114" s="1"/>
  <c r="AB241" i="1"/>
  <c r="D101" i="5"/>
  <c r="E101" s="1"/>
  <c r="G118" i="6"/>
  <c r="G105" i="5"/>
  <c r="D124" i="6"/>
  <c r="D111" i="5"/>
  <c r="Z250" i="1"/>
  <c r="D134" i="6"/>
  <c r="E134" s="1"/>
  <c r="D120" i="5"/>
  <c r="Z255" i="1"/>
  <c r="D142" i="6"/>
  <c r="Z260" i="1"/>
  <c r="D128" i="5"/>
  <c r="D14" i="6"/>
  <c r="D8" i="5"/>
  <c r="Z149" i="3"/>
  <c r="G11" i="5"/>
  <c r="G17" i="6"/>
  <c r="D18"/>
  <c r="D12" i="5"/>
  <c r="Z153" i="3"/>
  <c r="G15" i="5"/>
  <c r="G21" i="6"/>
  <c r="D22"/>
  <c r="D16" i="5"/>
  <c r="Z157" i="3"/>
  <c r="G30" i="6"/>
  <c r="G24" i="5"/>
  <c r="D39" i="6"/>
  <c r="Z167" i="3"/>
  <c r="D30" i="5"/>
  <c r="G33"/>
  <c r="G42" i="6"/>
  <c r="D43"/>
  <c r="D34" i="5"/>
  <c r="G37"/>
  <c r="G46" i="6"/>
  <c r="G47"/>
  <c r="G38" i="5"/>
  <c r="D57" i="6"/>
  <c r="Z181" i="3"/>
  <c r="D48" i="5"/>
  <c r="G61" i="6"/>
  <c r="G53" i="5"/>
  <c r="G68" i="6"/>
  <c r="G59" i="5"/>
  <c r="G79" i="6"/>
  <c r="G69" i="5"/>
  <c r="G143" i="6"/>
  <c r="G129" i="5"/>
  <c r="D145" i="6"/>
  <c r="Z256" i="3"/>
  <c r="D131" i="5"/>
  <c r="D162" i="6"/>
  <c r="E162" s="1"/>
  <c r="D144" i="5"/>
  <c r="E144" s="1"/>
  <c r="Z271" i="3"/>
  <c r="AB198" i="1"/>
  <c r="AB204"/>
  <c r="AB205"/>
  <c r="Z15" i="3"/>
  <c r="Z17"/>
  <c r="Z29"/>
  <c r="Z74"/>
  <c r="Z77"/>
  <c r="Z79"/>
  <c r="Z88"/>
  <c r="Z96"/>
  <c r="G13" i="6"/>
  <c r="G6" i="5"/>
  <c r="G51" i="6"/>
  <c r="G42" i="5"/>
  <c r="G99" i="6"/>
  <c r="G86" i="5"/>
  <c r="D110" i="6"/>
  <c r="D97" i="5"/>
  <c r="AB228" i="1"/>
  <c r="Z237"/>
  <c r="AB237"/>
  <c r="G117" i="6"/>
  <c r="G104" i="5"/>
  <c r="D118" i="6"/>
  <c r="D105" i="5"/>
  <c r="AB246" i="1"/>
  <c r="D9" i="5"/>
  <c r="D15" i="6"/>
  <c r="Z150" i="3"/>
  <c r="G16" i="6"/>
  <c r="G10" i="5"/>
  <c r="D13"/>
  <c r="D19" i="6"/>
  <c r="Z154" i="3"/>
  <c r="G20" i="6"/>
  <c r="G14" i="5"/>
  <c r="D28" i="6"/>
  <c r="D22" i="5"/>
  <c r="Z161" i="3"/>
  <c r="G29" i="6"/>
  <c r="G23" i="5"/>
  <c r="D31"/>
  <c r="D40" i="6"/>
  <c r="Z168" i="3"/>
  <c r="G41" i="6"/>
  <c r="G32" i="5"/>
  <c r="G44" i="6"/>
  <c r="G35" i="5"/>
  <c r="G45" i="6"/>
  <c r="G36" i="5"/>
  <c r="D55" i="6"/>
  <c r="D46" i="5"/>
  <c r="Z179" i="3"/>
  <c r="G59" i="6"/>
  <c r="G50" i="5"/>
  <c r="G60" i="6"/>
  <c r="G51" i="5"/>
  <c r="D67" i="6"/>
  <c r="Z190" i="3"/>
  <c r="D58" i="5"/>
  <c r="G77" i="6"/>
  <c r="G67" i="5"/>
  <c r="D95" i="6"/>
  <c r="Z215" i="3"/>
  <c r="D82" i="5"/>
  <c r="Z212" i="3"/>
  <c r="D100" i="6"/>
  <c r="E100" s="1"/>
  <c r="D87" i="5"/>
  <c r="Z220" i="3"/>
  <c r="D106" i="6"/>
  <c r="Z225" i="3"/>
  <c r="D93" i="5"/>
  <c r="D111" i="6"/>
  <c r="E111" s="1"/>
  <c r="Z230" i="3"/>
  <c r="D98" i="5"/>
  <c r="D120" i="6"/>
  <c r="Z235" i="3"/>
  <c r="D107" i="5"/>
  <c r="D129" i="6"/>
  <c r="D115" i="5"/>
  <c r="G135" i="6"/>
  <c r="G121" i="5"/>
  <c r="G138" i="6"/>
  <c r="G124" i="5"/>
  <c r="D144" i="6"/>
  <c r="D130" i="5"/>
  <c r="Z255" i="3"/>
  <c r="G139" i="5"/>
  <c r="G154" i="6"/>
  <c r="D155"/>
  <c r="Z266" i="3"/>
  <c r="D140" i="5"/>
  <c r="Y165" i="1"/>
  <c r="Z182"/>
  <c r="AB190"/>
  <c r="Z196"/>
  <c r="Z203"/>
  <c r="Y211"/>
  <c r="AB188" s="1"/>
  <c r="Z215"/>
  <c r="Z220"/>
  <c r="Z234"/>
  <c r="Z241"/>
  <c r="Z14" i="3"/>
  <c r="Z16"/>
  <c r="Z24"/>
  <c r="Z28"/>
  <c r="Z30"/>
  <c r="Z38"/>
  <c r="Z43"/>
  <c r="Z51"/>
  <c r="Z55"/>
  <c r="Z76"/>
  <c r="Z78"/>
  <c r="Z83"/>
  <c r="Z95"/>
  <c r="Z100"/>
  <c r="Z118"/>
  <c r="Z121"/>
  <c r="Z126"/>
  <c r="Z132"/>
  <c r="Z136"/>
  <c r="Z267"/>
  <c r="Z283"/>
  <c r="D58" i="6"/>
  <c r="D49" i="5"/>
  <c r="D61" i="6"/>
  <c r="D53" i="5"/>
  <c r="D68" i="6"/>
  <c r="D59" i="5"/>
  <c r="D77" i="6"/>
  <c r="D67" i="5"/>
  <c r="D83" i="6"/>
  <c r="E83" s="1"/>
  <c r="D73" i="5"/>
  <c r="E73" s="1"/>
  <c r="D93" i="6"/>
  <c r="D80" i="5"/>
  <c r="Z200" i="3"/>
  <c r="Z202"/>
  <c r="Z204"/>
  <c r="Z214"/>
  <c r="Z216"/>
  <c r="Z221"/>
  <c r="Z234"/>
  <c r="D38" i="5"/>
  <c r="D47"/>
  <c r="D51"/>
  <c r="D106"/>
  <c r="G114"/>
  <c r="G52" i="6"/>
  <c r="G43" i="5"/>
  <c r="G86" i="6"/>
  <c r="G76" i="5"/>
  <c r="G141" i="6"/>
  <c r="G127" i="5"/>
  <c r="Z242" i="3"/>
  <c r="Z265"/>
  <c r="Y279"/>
  <c r="Z279" s="1"/>
  <c r="G28" i="5"/>
  <c r="D36"/>
  <c r="D79"/>
  <c r="D83"/>
  <c r="D88"/>
  <c r="G94"/>
  <c r="G108"/>
  <c r="D117"/>
  <c r="G135"/>
  <c r="G138"/>
  <c r="G90" i="6"/>
  <c r="G77" i="5"/>
  <c r="G114" i="6"/>
  <c r="G101" i="5"/>
  <c r="D62"/>
  <c r="E62" s="1"/>
  <c r="D65"/>
  <c r="D68"/>
  <c r="D69"/>
  <c r="G97"/>
  <c r="G111"/>
  <c r="G115"/>
  <c r="G130"/>
  <c r="G134" i="6"/>
  <c r="G120" i="5"/>
  <c r="G142" i="6"/>
  <c r="G128" i="5"/>
  <c r="G71" i="6"/>
  <c r="G62" i="5"/>
  <c r="D76" i="6"/>
  <c r="D66" i="5"/>
  <c r="G78" i="6"/>
  <c r="G68" i="5"/>
  <c r="D80" i="6"/>
  <c r="E80" s="1"/>
  <c r="D70" i="5"/>
  <c r="G92" i="6"/>
  <c r="G79" i="5"/>
  <c r="D94" i="6"/>
  <c r="D81" i="5"/>
  <c r="G96" i="6"/>
  <c r="G83" i="5"/>
  <c r="G101" i="6"/>
  <c r="G88" i="5"/>
  <c r="D107" i="6"/>
  <c r="D94" i="5"/>
  <c r="E94" s="1"/>
  <c r="G119" i="6"/>
  <c r="G106" i="5"/>
  <c r="D121" i="6"/>
  <c r="D108" i="5"/>
  <c r="D130" i="6"/>
  <c r="D116" i="5"/>
  <c r="Z241" i="3"/>
  <c r="D138" i="6"/>
  <c r="E138" s="1"/>
  <c r="D124" i="5"/>
  <c r="E124" s="1"/>
  <c r="G148" i="6"/>
  <c r="G134" i="5"/>
  <c r="D149" i="6"/>
  <c r="D135" i="5"/>
  <c r="E135" s="1"/>
  <c r="Z261" i="3"/>
  <c r="D141" i="5"/>
  <c r="D156" i="6"/>
  <c r="Z173" i="3"/>
  <c r="Z175"/>
  <c r="Z180"/>
  <c r="Z182"/>
  <c r="Z184"/>
  <c r="Z186"/>
  <c r="Z191"/>
  <c r="Z199"/>
  <c r="Z201"/>
  <c r="Z203"/>
  <c r="Z208"/>
  <c r="Z213"/>
  <c r="E101" i="6"/>
  <c r="G41" i="5"/>
  <c r="G45"/>
  <c r="G66"/>
  <c r="G70"/>
  <c r="G81"/>
  <c r="G116"/>
  <c r="D139"/>
  <c r="G27" i="6"/>
  <c r="E139" i="5" l="1"/>
  <c r="E156" i="6"/>
  <c r="E149"/>
  <c r="E108" i="5"/>
  <c r="E36"/>
  <c r="E13"/>
  <c r="E120"/>
  <c r="E65"/>
  <c r="E80"/>
  <c r="E53"/>
  <c r="E76" i="6"/>
  <c r="E75"/>
  <c r="E58"/>
  <c r="E120"/>
  <c r="E106"/>
  <c r="E87" i="5"/>
  <c r="E58"/>
  <c r="E97"/>
  <c r="E131"/>
  <c r="E39" i="6"/>
  <c r="E143"/>
  <c r="E66"/>
  <c r="E41"/>
  <c r="E41" i="5"/>
  <c r="E53" i="6"/>
  <c r="E113" i="5"/>
  <c r="E111"/>
  <c r="E112"/>
  <c r="E92"/>
  <c r="E91"/>
  <c r="E140"/>
  <c r="E93"/>
  <c r="E16"/>
  <c r="E138"/>
  <c r="E128" i="6"/>
  <c r="E104" i="5"/>
  <c r="E130" i="6"/>
  <c r="E68" i="5"/>
  <c r="E38"/>
  <c r="E144" i="6"/>
  <c r="E82" i="5"/>
  <c r="E105"/>
  <c r="E110" i="6"/>
  <c r="E48" i="5"/>
  <c r="E43" i="6"/>
  <c r="E44"/>
  <c r="E33" i="5"/>
  <c r="E7"/>
  <c r="Z218" i="1"/>
  <c r="AB196"/>
  <c r="E129" i="5"/>
  <c r="E52"/>
  <c r="E46" i="6"/>
  <c r="E10" i="5"/>
  <c r="E99" i="6"/>
  <c r="AB207" i="1"/>
  <c r="E65" i="6"/>
  <c r="E52"/>
  <c r="AB218" i="1"/>
  <c r="AB181"/>
  <c r="AB166"/>
  <c r="AB172"/>
  <c r="Z161"/>
  <c r="AB157"/>
  <c r="AB171"/>
  <c r="AB217"/>
  <c r="AB189"/>
  <c r="E50" i="6"/>
  <c r="E3" i="5"/>
  <c r="E127" i="6"/>
  <c r="E126"/>
  <c r="E125"/>
  <c r="E124"/>
  <c r="D19" i="5"/>
  <c r="E19" s="1"/>
  <c r="D25" i="6"/>
  <c r="E25" s="1"/>
  <c r="AB165" i="1"/>
  <c r="Z165"/>
  <c r="D12" i="6"/>
  <c r="E9" s="1"/>
  <c r="Z160" i="1"/>
  <c r="AB160"/>
  <c r="E37" i="6"/>
  <c r="E33"/>
  <c r="E38"/>
  <c r="E35"/>
  <c r="E34"/>
  <c r="E46" i="5"/>
  <c r="E118" i="6"/>
  <c r="E42"/>
  <c r="E30"/>
  <c r="E29"/>
  <c r="E119"/>
  <c r="E79" i="5"/>
  <c r="E45" i="6"/>
  <c r="E68"/>
  <c r="E78"/>
  <c r="E70" i="5"/>
  <c r="E69"/>
  <c r="E83"/>
  <c r="E47"/>
  <c r="E56" i="6"/>
  <c r="E49" i="5"/>
  <c r="AB176" i="1"/>
  <c r="E155" i="6"/>
  <c r="E107" i="5"/>
  <c r="E67" i="6"/>
  <c r="E31" i="5"/>
  <c r="E22"/>
  <c r="AB182" i="1"/>
  <c r="E145" i="6"/>
  <c r="E34" i="5"/>
  <c r="E30"/>
  <c r="E18" i="6"/>
  <c r="E8" i="5"/>
  <c r="E142" i="6"/>
  <c r="E77" i="5"/>
  <c r="E3" i="6"/>
  <c r="E148"/>
  <c r="E59"/>
  <c r="E21"/>
  <c r="E11" i="5"/>
  <c r="E47" i="6"/>
  <c r="AB199" i="1"/>
  <c r="AB153"/>
  <c r="E32" i="5"/>
  <c r="E14"/>
  <c r="E16" i="6"/>
  <c r="E127" i="5"/>
  <c r="E86"/>
  <c r="E43"/>
  <c r="E64" i="6"/>
  <c r="E54"/>
  <c r="E51"/>
  <c r="E20" i="5"/>
  <c r="Z159" i="1"/>
  <c r="E57" i="5"/>
  <c r="AB167" i="1"/>
  <c r="E36" i="6"/>
  <c r="E13"/>
  <c r="E8"/>
  <c r="AB154" i="1"/>
  <c r="E44" i="5"/>
  <c r="AB211" i="1"/>
  <c r="Z211"/>
  <c r="D87" i="6"/>
  <c r="Z216" i="1"/>
  <c r="AB216"/>
  <c r="E105" i="6"/>
  <c r="E104"/>
  <c r="E153"/>
  <c r="E152"/>
  <c r="E78" i="5"/>
  <c r="E76"/>
  <c r="E29"/>
  <c r="E27"/>
  <c r="E106"/>
  <c r="E67"/>
  <c r="E15" i="6"/>
  <c r="E128" i="5"/>
  <c r="E90" i="6"/>
  <c r="E121" i="5"/>
  <c r="E5"/>
  <c r="E131" i="6"/>
  <c r="E116" i="5"/>
  <c r="E81"/>
  <c r="E66"/>
  <c r="E154" i="6"/>
  <c r="E117" i="5"/>
  <c r="E59"/>
  <c r="E130"/>
  <c r="E141"/>
  <c r="E121" i="6"/>
  <c r="E107"/>
  <c r="E88" i="5"/>
  <c r="E51"/>
  <c r="E79" i="6"/>
  <c r="E60"/>
  <c r="E93"/>
  <c r="E77"/>
  <c r="E61"/>
  <c r="E129"/>
  <c r="E98" i="5"/>
  <c r="E55" i="6"/>
  <c r="E40"/>
  <c r="E9" i="5"/>
  <c r="AB197" i="1"/>
  <c r="E57" i="6"/>
  <c r="E22"/>
  <c r="E12" i="5"/>
  <c r="AB219" i="1"/>
  <c r="Z153"/>
  <c r="E134" i="5"/>
  <c r="E135" i="6"/>
  <c r="E50" i="5"/>
  <c r="E35"/>
  <c r="E24"/>
  <c r="E15"/>
  <c r="AB203" i="1"/>
  <c r="AB156"/>
  <c r="E37" i="5"/>
  <c r="E23"/>
  <c r="E20" i="6"/>
  <c r="E141"/>
  <c r="E114" i="5"/>
  <c r="E117" i="6"/>
  <c r="E74"/>
  <c r="E56" i="5"/>
  <c r="E45"/>
  <c r="E42"/>
  <c r="E26" i="6"/>
  <c r="AB159" i="1"/>
  <c r="AB192"/>
  <c r="Z167"/>
  <c r="AB191"/>
  <c r="E28" i="5"/>
  <c r="E6"/>
  <c r="E4"/>
  <c r="E5" i="6"/>
  <c r="AB180" i="1"/>
  <c r="Z154"/>
  <c r="AB183"/>
  <c r="E87" i="6" l="1"/>
  <c r="E96"/>
  <c r="E92"/>
  <c r="E4"/>
  <c r="E10"/>
  <c r="E14"/>
  <c r="E27"/>
  <c r="E95"/>
  <c r="E91"/>
  <c r="E21" i="5"/>
  <c r="E17" i="6"/>
  <c r="E89"/>
  <c r="E28"/>
  <c r="E88"/>
  <c r="E12"/>
  <c r="E7"/>
  <c r="E11"/>
  <c r="E94"/>
  <c r="E86"/>
  <c r="E6"/>
  <c r="E19"/>
</calcChain>
</file>

<file path=xl/sharedStrings.xml><?xml version="1.0" encoding="utf-8"?>
<sst xmlns="http://schemas.openxmlformats.org/spreadsheetml/2006/main" count="2719" uniqueCount="384">
  <si>
    <t>SE CHAMPS 2016</t>
  </si>
  <si>
    <t>Regional
Champion</t>
  </si>
  <si>
    <t>No</t>
  </si>
  <si>
    <t>CLUB 1 WOMEN'S: 6-7 YRS</t>
  </si>
  <si>
    <t xml:space="preserve">CLUB </t>
  </si>
  <si>
    <t>J1</t>
  </si>
  <si>
    <t>J2</t>
  </si>
  <si>
    <t>J3</t>
  </si>
  <si>
    <t>CJP</t>
  </si>
  <si>
    <t>Run 1</t>
  </si>
  <si>
    <t>Run 2</t>
  </si>
  <si>
    <t>Run 3</t>
  </si>
  <si>
    <t>Total</t>
  </si>
  <si>
    <t>Pos</t>
  </si>
  <si>
    <t>CLUB 1 MEN'S: 6-7 YRS</t>
  </si>
  <si>
    <t>CLUB 1 WOMEN'S: 8-9 YRS</t>
  </si>
  <si>
    <t>CLUB 1 MEN'S: 8-9 YRS</t>
  </si>
  <si>
    <t>CLUB 1 WOMEN'S: 10-11 YRS</t>
  </si>
  <si>
    <t>CLUB 1 WOMEN'S: 12+ YRS</t>
  </si>
  <si>
    <t>CLUB 1 MEN'S: 12+ YRS</t>
  </si>
  <si>
    <t>Leon Dyson-Rix</t>
  </si>
  <si>
    <t>CLUB 2 WOMEN'S: 6-7 YRS</t>
  </si>
  <si>
    <t>CLUB 2 MEN'S: 6-7 YRS</t>
  </si>
  <si>
    <t>CLUB 2 WOMEN'S: 8-9 YRS</t>
  </si>
  <si>
    <t>Millie Priest</t>
  </si>
  <si>
    <t>CLUB 2 MEN'S: 8-9 YRS</t>
  </si>
  <si>
    <t>CLUB 2 WOMEN'S: 10-11 YRS</t>
  </si>
  <si>
    <t>Teagan Breaker</t>
  </si>
  <si>
    <t>Jessica Ingram</t>
  </si>
  <si>
    <t>CLUB 2 MEN'S: 10-11 YRS</t>
  </si>
  <si>
    <t>CLUB 2 WOMEN'S: 12+ YRS</t>
  </si>
  <si>
    <t>CLUB 3 WOMEN'S: 8-9 YRS</t>
  </si>
  <si>
    <t>CLUB 3 MEN'S: 8-9 YRS</t>
  </si>
  <si>
    <t>CLUB 3 WOMEN'S: 10-11 YRS</t>
  </si>
  <si>
    <t>CLUB 3 MEN'S: 10-11 YRS</t>
  </si>
  <si>
    <t>CLUB 3 MEN'S: 12+ YRS</t>
  </si>
  <si>
    <t>CLUB 3 WOMEN'S: 12+ YRS</t>
  </si>
  <si>
    <t>Range &amp; Conditioning</t>
  </si>
  <si>
    <t>NATIONAL 1 WOMEN'S: 9-10 YRS</t>
  </si>
  <si>
    <t>Pass?</t>
  </si>
  <si>
    <t>total</t>
  </si>
  <si>
    <t>Flex</t>
  </si>
  <si>
    <t>NATIONAL 1 MEN'S: 9-10 YRS</t>
  </si>
  <si>
    <t>NATIONAL 1 WOMEN'S: 11-12 YRS</t>
  </si>
  <si>
    <t>NATIONAL 1 MEN'S: 11-12 YRS</t>
  </si>
  <si>
    <t>NATIONAL 1 WOMEN'S: 13+ YRS</t>
  </si>
  <si>
    <t>NATIONAL 2 WOMEN'S: 9-10 YRS</t>
  </si>
  <si>
    <t>NATIONAL 2 MEN'S: 9-10 YRS</t>
  </si>
  <si>
    <t>NATIONAL 2 WOMEN'S: 11-12 YRS</t>
  </si>
  <si>
    <t>NATIONAL 2 MEN'S: 11-12 YRS</t>
  </si>
  <si>
    <t>NATIONAL 2 WOMEN'S: 13+ YRS</t>
  </si>
  <si>
    <t>NATIONAL 3 WOMEN'S: 9-10 YRS</t>
  </si>
  <si>
    <t>NATIONAL 3 MEN'S: 13+ YRS</t>
  </si>
  <si>
    <t>CLUB</t>
  </si>
  <si>
    <t>NATIONAL 4 WOMEN'S: 9-10 YRS</t>
  </si>
  <si>
    <t>NATIONAL 4 WOMEN'S: 13+ YRS</t>
  </si>
  <si>
    <t>NATIONAL 4 MEN'S: 13+ YRS</t>
  </si>
  <si>
    <t>NATIONAL 5 WOMEN'S: 15+ YRS</t>
  </si>
  <si>
    <t>Tech</t>
  </si>
  <si>
    <t>A1</t>
  </si>
  <si>
    <t>A2</t>
  </si>
  <si>
    <t>A3</t>
  </si>
  <si>
    <t>Art</t>
  </si>
  <si>
    <t>NATIONAL 6 WOMEN'S: 15+ YRS</t>
  </si>
  <si>
    <t>FIG MEN'S: 9-10 YRS</t>
  </si>
  <si>
    <t>Diff</t>
  </si>
  <si>
    <t>FIG WOMEN'S: 11-12 YRS</t>
  </si>
  <si>
    <t>FIG MEN'S: 11-12 YRS</t>
  </si>
  <si>
    <t>FIG WOMEN'S: 13-14 YRS</t>
  </si>
  <si>
    <t>FIG WOMEN'S: 19+ YRS</t>
  </si>
  <si>
    <t>Sophie Atkinson</t>
  </si>
  <si>
    <t>L&amp;G</t>
  </si>
  <si>
    <t>Rebeka-Louise Bell</t>
  </si>
  <si>
    <t>Swifts</t>
  </si>
  <si>
    <t>Jessica Cacciatore</t>
  </si>
  <si>
    <t>Hollington</t>
  </si>
  <si>
    <t>Isabelle Fowler</t>
  </si>
  <si>
    <t>Samuel Oie</t>
  </si>
  <si>
    <t>Bethany Miles</t>
  </si>
  <si>
    <t>Deneza Naumenko</t>
  </si>
  <si>
    <t>Bibi Campbell</t>
  </si>
  <si>
    <t>Dyson</t>
  </si>
  <si>
    <t>Roma Gerstmeyer</t>
  </si>
  <si>
    <t>Freya Hiscock</t>
  </si>
  <si>
    <t>Bourne</t>
  </si>
  <si>
    <t>Mya Dempsey</t>
  </si>
  <si>
    <t>Bevendean</t>
  </si>
  <si>
    <t>Jade Webb</t>
  </si>
  <si>
    <t>Bella Hughes Landers</t>
  </si>
  <si>
    <t>Alix Macoherson</t>
  </si>
  <si>
    <t>Charlie Phillips</t>
  </si>
  <si>
    <t>Mimi Salmi</t>
  </si>
  <si>
    <t>16a</t>
  </si>
  <si>
    <t>Viktoria Mihaly</t>
  </si>
  <si>
    <t>Tilly St. John Hove</t>
  </si>
  <si>
    <t>Emma Divall</t>
  </si>
  <si>
    <t>Lottie Chenerton</t>
  </si>
  <si>
    <t>Isla Martin</t>
  </si>
  <si>
    <t>Emma-Jane Gardiner</t>
  </si>
  <si>
    <t>Lauren Ogilvie</t>
  </si>
  <si>
    <t>22a</t>
  </si>
  <si>
    <t>Millie Bravery</t>
  </si>
  <si>
    <t>23a</t>
  </si>
  <si>
    <t>Emily Wood</t>
  </si>
  <si>
    <t>Pippa King</t>
  </si>
  <si>
    <t>Leah Byfleet</t>
  </si>
  <si>
    <t>Andrew McLaren</t>
  </si>
  <si>
    <t>Larissa Boaler</t>
  </si>
  <si>
    <t>Charlotte Goldsmith</t>
  </si>
  <si>
    <t>Leyna Hilson</t>
  </si>
  <si>
    <t>Hannah Eadie</t>
  </si>
  <si>
    <t>Zara Rebholz</t>
  </si>
  <si>
    <t>Sienna Stewart</t>
  </si>
  <si>
    <t>Esme Quidus</t>
  </si>
  <si>
    <t>Evie Scrase</t>
  </si>
  <si>
    <t>Rebecca Pettitt</t>
  </si>
  <si>
    <t>Emelia Russon</t>
  </si>
  <si>
    <t>Kadie Collier</t>
  </si>
  <si>
    <t>Millie Overton</t>
  </si>
  <si>
    <t>Rosie Potter</t>
  </si>
  <si>
    <t>Maddie Birks</t>
  </si>
  <si>
    <t>Emmie Hodgson</t>
  </si>
  <si>
    <t>Tyreece Simpson</t>
  </si>
  <si>
    <t>Riley Ewell</t>
  </si>
  <si>
    <t>Ben Sanderman</t>
  </si>
  <si>
    <t>Leona Miles</t>
  </si>
  <si>
    <t>Jessica Byrne</t>
  </si>
  <si>
    <t>Hannah Johnson</t>
  </si>
  <si>
    <t>Izzy Barwell</t>
  </si>
  <si>
    <t>Thailia Khan</t>
  </si>
  <si>
    <t>Harriet Wheatley</t>
  </si>
  <si>
    <t>Emeline Maylum</t>
  </si>
  <si>
    <t>Rachel Swan</t>
  </si>
  <si>
    <t>Isabelle Oliver</t>
  </si>
  <si>
    <t>Leah Salvidge</t>
  </si>
  <si>
    <t>Abi Garwood</t>
  </si>
  <si>
    <t>Lucy Legg</t>
  </si>
  <si>
    <t>Ava Brooker</t>
  </si>
  <si>
    <t>Karen Groves</t>
  </si>
  <si>
    <t>Jack Turner</t>
  </si>
  <si>
    <t>Ross Swatridge</t>
  </si>
  <si>
    <t>Sammy Duggan</t>
  </si>
  <si>
    <t>Ava Prescott</t>
  </si>
  <si>
    <t>Rebecca Bushby</t>
  </si>
  <si>
    <t>Ruby Scrase</t>
  </si>
  <si>
    <t>Sophie Adams</t>
  </si>
  <si>
    <t>Victoria Adenowo</t>
  </si>
  <si>
    <t>Kaytlin Collier</t>
  </si>
  <si>
    <t>69a</t>
  </si>
  <si>
    <t>Phoebe Starr</t>
  </si>
  <si>
    <t>Lily-Joy Bywaters</t>
  </si>
  <si>
    <t>Ellie Davis</t>
  </si>
  <si>
    <t>Bella Thomas</t>
  </si>
  <si>
    <t>Ella Zefi</t>
  </si>
  <si>
    <t>Georgia Banks</t>
  </si>
  <si>
    <t>Poppy Lemmon</t>
  </si>
  <si>
    <t>Josie Maisey</t>
  </si>
  <si>
    <t>79a</t>
  </si>
  <si>
    <t>Kenzie Luke</t>
  </si>
  <si>
    <t>Alana Booth</t>
  </si>
  <si>
    <t>Sophie Pennington</t>
  </si>
  <si>
    <t>Oliver Jerry</t>
  </si>
  <si>
    <t>Leon Ercegovic</t>
  </si>
  <si>
    <t>Louie Al-Jeryan</t>
  </si>
  <si>
    <t>Freddie Legg</t>
  </si>
  <si>
    <t>Anya Lynn</t>
  </si>
  <si>
    <t>Keeley Cripps</t>
  </si>
  <si>
    <t>Natalia Luke</t>
  </si>
  <si>
    <t>Isabella Rose</t>
  </si>
  <si>
    <t>Aimee Kent</t>
  </si>
  <si>
    <t>Yasmin Surin</t>
  </si>
  <si>
    <t>Poppy Manser</t>
  </si>
  <si>
    <t>Esther Molloy</t>
  </si>
  <si>
    <t>Scarlett Kadwill</t>
  </si>
  <si>
    <t>Miah Tovey</t>
  </si>
  <si>
    <t xml:space="preserve">Emma Sandeman </t>
  </si>
  <si>
    <t>Neya Cprbett</t>
  </si>
  <si>
    <t>Vinnie Verdenik</t>
  </si>
  <si>
    <t>George Bune</t>
  </si>
  <si>
    <t>Liam Webb</t>
  </si>
  <si>
    <t>Gracie King</t>
  </si>
  <si>
    <t>Sydney Martin</t>
  </si>
  <si>
    <t>Harrison Masters</t>
  </si>
  <si>
    <t>Isabelle Boaler</t>
  </si>
  <si>
    <t>Ellie Wild</t>
  </si>
  <si>
    <t>Jessica Harvey</t>
  </si>
  <si>
    <t>Saskia Jemey</t>
  </si>
  <si>
    <t>Kiah Phillips</t>
  </si>
  <si>
    <t>Lois Allman</t>
  </si>
  <si>
    <t>Megan Levenhagen</t>
  </si>
  <si>
    <t>Jessica Horne</t>
  </si>
  <si>
    <t>Taye Luke</t>
  </si>
  <si>
    <t>Megan Cotter</t>
  </si>
  <si>
    <t>Hugo Wolley</t>
  </si>
  <si>
    <t>Theo Deacon</t>
  </si>
  <si>
    <t>Joshua Thornton</t>
  </si>
  <si>
    <t>Spencer Todd</t>
  </si>
  <si>
    <t>Fliss McGirr</t>
  </si>
  <si>
    <t>Lucy Bye</t>
  </si>
  <si>
    <t>Keely Kent</t>
  </si>
  <si>
    <t>Abbie Hales</t>
  </si>
  <si>
    <t>Imogen Fuller</t>
  </si>
  <si>
    <t>Malek Jbali</t>
  </si>
  <si>
    <t>Kirsten Wingate</t>
  </si>
  <si>
    <t>Grace Gillett</t>
  </si>
  <si>
    <t>Olivia King</t>
  </si>
  <si>
    <t>Poppy Etheridge</t>
  </si>
  <si>
    <t>Hannah Foster</t>
  </si>
  <si>
    <t>Jamie Barton</t>
  </si>
  <si>
    <t>Esther Sleigh</t>
  </si>
  <si>
    <t>Kristen Roche</t>
  </si>
  <si>
    <t>Jessica Ruckman</t>
  </si>
  <si>
    <t xml:space="preserve">Tia West </t>
  </si>
  <si>
    <t>Emily Brissenden</t>
  </si>
  <si>
    <t>Elena Borg-Myatt</t>
  </si>
  <si>
    <t>Theo Piercy</t>
  </si>
  <si>
    <t>Ashlynn Colman</t>
  </si>
  <si>
    <t>Kyla West</t>
  </si>
  <si>
    <t>Holly Weaver</t>
  </si>
  <si>
    <t>Beth Jarvis</t>
  </si>
  <si>
    <t>Kai Jerrey</t>
  </si>
  <si>
    <t>Brooke Crisp</t>
  </si>
  <si>
    <t>Imi Jarrett</t>
  </si>
  <si>
    <t xml:space="preserve">Hayley Peters </t>
  </si>
  <si>
    <t>Harvey Ingram</t>
  </si>
  <si>
    <t xml:space="preserve">Bourne </t>
  </si>
  <si>
    <t>Alfie Weaver</t>
  </si>
  <si>
    <t>Willow Braisby</t>
  </si>
  <si>
    <t>Esme Campbell-Marshall</t>
  </si>
  <si>
    <t>Rosa Smith</t>
  </si>
  <si>
    <t>Daina Rose</t>
  </si>
  <si>
    <t>Jimmy Symes</t>
  </si>
  <si>
    <t>Tyler Verdenik</t>
  </si>
  <si>
    <t>NATIONAL LEVELS</t>
  </si>
  <si>
    <t>CLUB 1 WOMEN'S: 7 YRS</t>
  </si>
  <si>
    <t>W</t>
  </si>
  <si>
    <t>CLUB 1 MEN'S: 10-11 YRS</t>
  </si>
  <si>
    <t>34a</t>
  </si>
  <si>
    <t>CLUB 2 MEN'S: 12+ YRS</t>
  </si>
  <si>
    <t>CLUB 3 WOMEN'S: 6-7 YRS</t>
  </si>
  <si>
    <t>w</t>
  </si>
  <si>
    <t>NATIONAL 2 MEN'S: 13+ YRS</t>
  </si>
  <si>
    <t>NATIONAL 3 MEN'S: 9-10 YRS</t>
  </si>
  <si>
    <t>NATIONAL 3 MEN'S: 11-12 YRS</t>
  </si>
  <si>
    <t>NATIONAL 3 WOMEN'S: 13+ YRS</t>
  </si>
  <si>
    <t>NATIONAL 5 WOMEN'S: 13-14 YRS</t>
  </si>
  <si>
    <t>NATIONAL 5 MEN'S: 15+ YRS</t>
  </si>
  <si>
    <t>FIG WOMEN'S: 9-10 YRS</t>
  </si>
  <si>
    <t>FIG WOMEN'S: 13+ YRS</t>
  </si>
  <si>
    <t xml:space="preserve">Biba Campbell </t>
  </si>
  <si>
    <t xml:space="preserve">Esme Quidus </t>
  </si>
  <si>
    <t xml:space="preserve">Jemima Woolley </t>
  </si>
  <si>
    <t xml:space="preserve">Jessie Suarez  </t>
  </si>
  <si>
    <t>Spelthorne</t>
  </si>
  <si>
    <t>Darcie Webster</t>
  </si>
  <si>
    <t xml:space="preserve">Evie Scrase </t>
  </si>
  <si>
    <t xml:space="preserve">Keira Taylor </t>
  </si>
  <si>
    <t xml:space="preserve">Roma Gerstmeyer </t>
  </si>
  <si>
    <t xml:space="preserve">Lucy Haynes </t>
  </si>
  <si>
    <t xml:space="preserve">Taylor Miles </t>
  </si>
  <si>
    <t xml:space="preserve">Lottie Brook </t>
  </si>
  <si>
    <t>Dysons</t>
  </si>
  <si>
    <t xml:space="preserve">Thalia Khan </t>
  </si>
  <si>
    <t>Mia Pitts</t>
  </si>
  <si>
    <t xml:space="preserve">Amelia Salmi </t>
  </si>
  <si>
    <t xml:space="preserve">Izzy Barwell </t>
  </si>
  <si>
    <t>Emeline Maylem</t>
  </si>
  <si>
    <t xml:space="preserve">Hannah Johnson </t>
  </si>
  <si>
    <t xml:space="preserve">Lily Price </t>
  </si>
  <si>
    <t>Finlei-Mai Jordan</t>
  </si>
  <si>
    <t xml:space="preserve">Viktoria Mihaly </t>
  </si>
  <si>
    <t xml:space="preserve">Ross Swatridge </t>
  </si>
  <si>
    <t>Lucas Leyden</t>
  </si>
  <si>
    <t xml:space="preserve">Bethany Dyson </t>
  </si>
  <si>
    <t xml:space="preserve">Keeley Cripps </t>
  </si>
  <si>
    <t xml:space="preserve">Lauren Ogilvie </t>
  </si>
  <si>
    <t xml:space="preserve">Ruby Scrase </t>
  </si>
  <si>
    <t xml:space="preserve">Sophie Adams </t>
  </si>
  <si>
    <t xml:space="preserve">Gina Maestri </t>
  </si>
  <si>
    <t xml:space="preserve">Ella Neal </t>
  </si>
  <si>
    <t>Maisie Santry</t>
  </si>
  <si>
    <t xml:space="preserve">Maddie Birks </t>
  </si>
  <si>
    <t xml:space="preserve">Keira Day </t>
  </si>
  <si>
    <t xml:space="preserve">Poppy Lemmon </t>
  </si>
  <si>
    <t>Grace Manston</t>
  </si>
  <si>
    <t xml:space="preserve">Zara Brief </t>
  </si>
  <si>
    <t xml:space="preserve">Anabelle Trotter </t>
  </si>
  <si>
    <t>Daniel Crawford</t>
  </si>
  <si>
    <t>Hove</t>
  </si>
  <si>
    <t>Keira Pearce</t>
  </si>
  <si>
    <t xml:space="preserve">Evie Laws </t>
  </si>
  <si>
    <t xml:space="preserve">Sara Ansell </t>
  </si>
  <si>
    <t>Elizabeth Appleyard</t>
  </si>
  <si>
    <t xml:space="preserve">Valencia Tomson </t>
  </si>
  <si>
    <t xml:space="preserve">Harley Rose Richardson </t>
  </si>
  <si>
    <t xml:space="preserve">Keara Ryan </t>
  </si>
  <si>
    <t xml:space="preserve">Esther Ibiama </t>
  </si>
  <si>
    <t xml:space="preserve">Gracie Taylor </t>
  </si>
  <si>
    <t xml:space="preserve">Nicola Aniculaesei </t>
  </si>
  <si>
    <t xml:space="preserve">Sophia Silvestri </t>
  </si>
  <si>
    <t xml:space="preserve">Emily Warman </t>
  </si>
  <si>
    <t xml:space="preserve">Livia Torchia </t>
  </si>
  <si>
    <t>Hugo Wooley</t>
  </si>
  <si>
    <t xml:space="preserve">Oliver Jerrey </t>
  </si>
  <si>
    <t>Theo Decan</t>
  </si>
  <si>
    <t xml:space="preserve">Louie Al-Jeryan </t>
  </si>
  <si>
    <t xml:space="preserve">Alexander Jackson </t>
  </si>
  <si>
    <t>Lucie Hancock</t>
  </si>
  <si>
    <t xml:space="preserve">Rebecca Bushby </t>
  </si>
  <si>
    <t xml:space="preserve">Anya Lynn </t>
  </si>
  <si>
    <t xml:space="preserve">Ava Prescott </t>
  </si>
  <si>
    <t xml:space="preserve">Amy Exon </t>
  </si>
  <si>
    <t xml:space="preserve">Natasha Exon </t>
  </si>
  <si>
    <t xml:space="preserve">Maisie Carr </t>
  </si>
  <si>
    <t xml:space="preserve">Gemma Biddle </t>
  </si>
  <si>
    <t xml:space="preserve">Alexis Biddle </t>
  </si>
  <si>
    <t xml:space="preserve">Layla Hitching </t>
  </si>
  <si>
    <t xml:space="preserve">Amber Jenner </t>
  </si>
  <si>
    <t>Alex Oakley</t>
  </si>
  <si>
    <t>Tom Clarke</t>
  </si>
  <si>
    <t xml:space="preserve">George Bune </t>
  </si>
  <si>
    <t xml:space="preserve">Erin Walsh </t>
  </si>
  <si>
    <t xml:space="preserve">Louise Abbs </t>
  </si>
  <si>
    <t>Jessica Clarke</t>
  </si>
  <si>
    <t xml:space="preserve">Lucille Ducaud </t>
  </si>
  <si>
    <t xml:space="preserve">Evy Edghill </t>
  </si>
  <si>
    <t xml:space="preserve">Caden Cotman </t>
  </si>
  <si>
    <t xml:space="preserve">Emma Gunner </t>
  </si>
  <si>
    <t xml:space="preserve">Ruby Bray </t>
  </si>
  <si>
    <t>Yazmin Surin</t>
  </si>
  <si>
    <t xml:space="preserve">Emma Jones </t>
  </si>
  <si>
    <t>Katie Fella</t>
  </si>
  <si>
    <t xml:space="preserve">Isabella Sanders </t>
  </si>
  <si>
    <t xml:space="preserve">Georgia Molloy </t>
  </si>
  <si>
    <t xml:space="preserve">Rosie Carr </t>
  </si>
  <si>
    <t>Ruby Quinta</t>
  </si>
  <si>
    <t xml:space="preserve">Grace Austen-Reed </t>
  </si>
  <si>
    <t xml:space="preserve">Sophie Baker </t>
  </si>
  <si>
    <t xml:space="preserve">Kitty Xiberras </t>
  </si>
  <si>
    <t xml:space="preserve">Olivia Baker  </t>
  </si>
  <si>
    <t>Saskia Jerry</t>
  </si>
  <si>
    <t xml:space="preserve">Lucy Bullamore </t>
  </si>
  <si>
    <t xml:space="preserve">Erica Miller </t>
  </si>
  <si>
    <t>Emma Sandeman</t>
  </si>
  <si>
    <t>Hetty Sinclair</t>
  </si>
  <si>
    <t>NDGA</t>
  </si>
  <si>
    <t xml:space="preserve">Alyssa Abbott </t>
  </si>
  <si>
    <t>Freya Ridge</t>
  </si>
  <si>
    <t xml:space="preserve">Olivia Hitching </t>
  </si>
  <si>
    <t>Millie Waterman</t>
  </si>
  <si>
    <t>Jemima Lund</t>
  </si>
  <si>
    <t xml:space="preserve">Harry Watson </t>
  </si>
  <si>
    <t>Tia West</t>
  </si>
  <si>
    <t xml:space="preserve">Jess Biddle </t>
  </si>
  <si>
    <t xml:space="preserve">Harriet Woodley </t>
  </si>
  <si>
    <t>Molly Sinclair</t>
  </si>
  <si>
    <t>Isaac Graham</t>
  </si>
  <si>
    <t xml:space="preserve">Benjamin West </t>
  </si>
  <si>
    <t>Ashlyn Cotman</t>
  </si>
  <si>
    <t>Peter Payne</t>
  </si>
  <si>
    <t xml:space="preserve">Jack Clegg </t>
  </si>
  <si>
    <t xml:space="preserve">Melissa Tierney </t>
  </si>
  <si>
    <t>Kai Jerry</t>
  </si>
  <si>
    <t xml:space="preserve">Millie Faulkner </t>
  </si>
  <si>
    <t>India Barrett</t>
  </si>
  <si>
    <t xml:space="preserve">Alana Duguid </t>
  </si>
  <si>
    <t xml:space="preserve">Jake Turner </t>
  </si>
  <si>
    <t xml:space="preserve">Bradley Gold </t>
  </si>
  <si>
    <t xml:space="preserve">Louise Stannard </t>
  </si>
  <si>
    <t xml:space="preserve">Chris Tierney </t>
  </si>
  <si>
    <t xml:space="preserve">Oliver Baines </t>
  </si>
  <si>
    <t xml:space="preserve">Oliver Coombs </t>
  </si>
  <si>
    <t>Jake Chownsmith</t>
  </si>
  <si>
    <t>Layla Sheehan</t>
  </si>
  <si>
    <t>Georgia Galloway</t>
  </si>
  <si>
    <t>Score</t>
  </si>
  <si>
    <t>R&amp;C</t>
  </si>
  <si>
    <t>Ruby Bray</t>
  </si>
  <si>
    <t>Emma Gunner</t>
  </si>
  <si>
    <t>Olivia Baker</t>
  </si>
  <si>
    <t>Erica Miller</t>
  </si>
  <si>
    <t>Alyssa Abbott</t>
  </si>
  <si>
    <t xml:space="preserve">Harry </t>
  </si>
  <si>
    <t>NATIONAL 3 WOMEN'S: 11-12 YRS</t>
  </si>
</sst>
</file>

<file path=xl/styles.xml><?xml version="1.0" encoding="utf-8"?>
<styleSheet xmlns="http://schemas.openxmlformats.org/spreadsheetml/2006/main">
  <numFmts count="1">
    <numFmt numFmtId="164" formatCode="0.000"/>
  </numFmts>
  <fonts count="25">
    <font>
      <sz val="10"/>
      <color indexed="8"/>
      <name val="Arial"/>
    </font>
    <font>
      <b/>
      <sz val="16"/>
      <color indexed="8"/>
      <name val="Arial"/>
    </font>
    <font>
      <b/>
      <sz val="11"/>
      <color indexed="8"/>
      <name val="Arial"/>
    </font>
    <font>
      <b/>
      <sz val="11"/>
      <color indexed="15"/>
      <name val="Arial"/>
    </font>
    <font>
      <b/>
      <sz val="11"/>
      <color indexed="16"/>
      <name val="Arial"/>
    </font>
    <font>
      <b/>
      <sz val="10"/>
      <color indexed="8"/>
      <name val="Arial"/>
    </font>
    <font>
      <sz val="11"/>
      <color indexed="8"/>
      <name val="Arial"/>
    </font>
    <font>
      <sz val="11"/>
      <color indexed="15"/>
      <name val="Arial"/>
    </font>
    <font>
      <sz val="11"/>
      <color indexed="16"/>
      <name val="Arial"/>
    </font>
    <font>
      <b/>
      <sz val="11"/>
      <color indexed="17"/>
      <name val="Arial"/>
    </font>
    <font>
      <b/>
      <sz val="10"/>
      <color indexed="26"/>
      <name val="Arial"/>
    </font>
    <font>
      <sz val="10"/>
      <color indexed="26"/>
      <name val="Arial"/>
    </font>
    <font>
      <strike/>
      <sz val="11"/>
      <color indexed="8"/>
      <name val="Arial"/>
    </font>
    <font>
      <b/>
      <sz val="11"/>
      <color indexed="29"/>
      <name val="Arial"/>
    </font>
    <font>
      <sz val="11"/>
      <color indexed="30"/>
      <name val="Arial"/>
    </font>
    <font>
      <strike/>
      <sz val="10"/>
      <color indexed="31"/>
      <name val="Arial"/>
    </font>
    <font>
      <sz val="10"/>
      <color indexed="31"/>
      <name val="Arial"/>
    </font>
    <font>
      <b/>
      <sz val="10"/>
      <color indexed="15"/>
      <name val="Arial"/>
    </font>
    <font>
      <b/>
      <sz val="10"/>
      <color indexed="16"/>
      <name val="Arial"/>
    </font>
    <font>
      <sz val="10"/>
      <color indexed="15"/>
      <name val="Arial"/>
    </font>
    <font>
      <sz val="10"/>
      <color indexed="16"/>
      <name val="Arial"/>
    </font>
    <font>
      <b/>
      <sz val="10"/>
      <color indexed="17"/>
      <name val="Arial"/>
    </font>
    <font>
      <strike/>
      <sz val="10"/>
      <color indexed="8"/>
      <name val="Arial"/>
    </font>
    <font>
      <sz val="12"/>
      <color indexed="8"/>
      <name val="Arial"/>
    </font>
    <font>
      <sz val="9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32"/>
        <bgColor auto="1"/>
      </patternFill>
    </fill>
  </fills>
  <borders count="4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0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1" fillId="2" borderId="1" xfId="0" applyNumberFormat="1" applyFont="1" applyFill="1" applyBorder="1" applyAlignment="1"/>
    <xf numFmtId="0" fontId="0" fillId="0" borderId="1" xfId="0" applyFont="1" applyBorder="1" applyAlignment="1"/>
    <xf numFmtId="0" fontId="0" fillId="2" borderId="1" xfId="0" applyNumberFormat="1" applyFont="1" applyFill="1" applyBorder="1" applyAlignment="1"/>
    <xf numFmtId="49" fontId="0" fillId="2" borderId="1" xfId="0" applyNumberFormat="1" applyFont="1" applyFill="1" applyBorder="1" applyAlignment="1">
      <alignment wrapText="1"/>
    </xf>
    <xf numFmtId="0" fontId="0" fillId="2" borderId="2" xfId="0" applyFont="1" applyFill="1" applyBorder="1" applyAlignment="1"/>
    <xf numFmtId="0" fontId="0" fillId="0" borderId="2" xfId="0" applyFont="1" applyBorder="1" applyAlignment="1"/>
    <xf numFmtId="0" fontId="0" fillId="2" borderId="2" xfId="0" applyNumberFormat="1" applyFont="1" applyFill="1" applyBorder="1" applyAlignment="1"/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/>
    <xf numFmtId="49" fontId="2" fillId="2" borderId="6" xfId="0" applyNumberFormat="1" applyFont="1" applyFill="1" applyBorder="1" applyAlignment="1"/>
    <xf numFmtId="49" fontId="2" fillId="2" borderId="7" xfId="0" applyNumberFormat="1" applyFont="1" applyFill="1" applyBorder="1" applyAlignment="1"/>
    <xf numFmtId="164" fontId="2" fillId="2" borderId="5" xfId="0" applyNumberFormat="1" applyFont="1" applyFill="1" applyBorder="1" applyAlignment="1"/>
    <xf numFmtId="49" fontId="3" fillId="2" borderId="6" xfId="0" applyNumberFormat="1" applyFont="1" applyFill="1" applyBorder="1" applyAlignment="1"/>
    <xf numFmtId="2" fontId="4" fillId="2" borderId="6" xfId="0" applyNumberFormat="1" applyFont="1" applyFill="1" applyBorder="1" applyAlignment="1"/>
    <xf numFmtId="49" fontId="2" fillId="2" borderId="4" xfId="0" applyNumberFormat="1" applyFont="1" applyFill="1" applyBorder="1" applyAlignment="1"/>
    <xf numFmtId="49" fontId="2" fillId="2" borderId="8" xfId="0" applyNumberFormat="1" applyFont="1" applyFill="1" applyBorder="1" applyAlignment="1"/>
    <xf numFmtId="49" fontId="2" fillId="2" borderId="9" xfId="0" applyNumberFormat="1" applyFont="1" applyFill="1" applyBorder="1" applyAlignment="1"/>
    <xf numFmtId="0" fontId="0" fillId="0" borderId="10" xfId="0" applyFont="1" applyBorder="1" applyAlignment="1"/>
    <xf numFmtId="49" fontId="5" fillId="2" borderId="8" xfId="0" applyNumberFormat="1" applyFont="1" applyFill="1" applyBorder="1" applyAlignment="1"/>
    <xf numFmtId="0" fontId="6" fillId="2" borderId="11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/>
    <xf numFmtId="164" fontId="6" fillId="2" borderId="12" xfId="0" applyNumberFormat="1" applyFont="1" applyFill="1" applyBorder="1" applyAlignment="1"/>
    <xf numFmtId="164" fontId="6" fillId="2" borderId="13" xfId="0" applyNumberFormat="1" applyFont="1" applyFill="1" applyBorder="1" applyAlignment="1"/>
    <xf numFmtId="2" fontId="7" fillId="2" borderId="14" xfId="0" applyNumberFormat="1" applyFont="1" applyFill="1" applyBorder="1" applyAlignment="1"/>
    <xf numFmtId="2" fontId="8" fillId="2" borderId="14" xfId="0" applyNumberFormat="1" applyFont="1" applyFill="1" applyBorder="1" applyAlignment="1"/>
    <xf numFmtId="164" fontId="2" fillId="2" borderId="11" xfId="0" applyNumberFormat="1" applyFont="1" applyFill="1" applyBorder="1" applyAlignment="1"/>
    <xf numFmtId="2" fontId="7" fillId="2" borderId="13" xfId="0" applyNumberFormat="1" applyFont="1" applyFill="1" applyBorder="1" applyAlignment="1"/>
    <xf numFmtId="164" fontId="2" fillId="2" borderId="15" xfId="0" applyNumberFormat="1" applyFont="1" applyFill="1" applyBorder="1" applyAlignment="1"/>
    <xf numFmtId="164" fontId="9" fillId="2" borderId="16" xfId="0" applyNumberFormat="1" applyFont="1" applyFill="1" applyBorder="1" applyAlignment="1"/>
    <xf numFmtId="0" fontId="6" fillId="3" borderId="17" xfId="0" applyNumberFormat="1" applyFont="1" applyFill="1" applyBorder="1" applyAlignment="1"/>
    <xf numFmtId="0" fontId="0" fillId="0" borderId="18" xfId="0" applyFont="1" applyBorder="1" applyAlignment="1"/>
    <xf numFmtId="0" fontId="0" fillId="2" borderId="14" xfId="0" applyNumberFormat="1" applyFont="1" applyFill="1" applyBorder="1" applyAlignment="1"/>
    <xf numFmtId="0" fontId="6" fillId="2" borderId="19" xfId="0" applyNumberFormat="1" applyFont="1" applyFill="1" applyBorder="1" applyAlignment="1">
      <alignment horizontal="center" vertical="top" wrapText="1"/>
    </xf>
    <xf numFmtId="49" fontId="6" fillId="2" borderId="19" xfId="0" applyNumberFormat="1" applyFont="1" applyFill="1" applyBorder="1" applyAlignment="1"/>
    <xf numFmtId="164" fontId="6" fillId="2" borderId="20" xfId="0" applyNumberFormat="1" applyFont="1" applyFill="1" applyBorder="1" applyAlignment="1"/>
    <xf numFmtId="164" fontId="6" fillId="2" borderId="21" xfId="0" applyNumberFormat="1" applyFont="1" applyFill="1" applyBorder="1" applyAlignment="1"/>
    <xf numFmtId="2" fontId="7" fillId="2" borderId="22" xfId="0" applyNumberFormat="1" applyFont="1" applyFill="1" applyBorder="1" applyAlignment="1"/>
    <xf numFmtId="2" fontId="8" fillId="2" borderId="22" xfId="0" applyNumberFormat="1" applyFont="1" applyFill="1" applyBorder="1" applyAlignment="1"/>
    <xf numFmtId="164" fontId="2" fillId="2" borderId="19" xfId="0" applyNumberFormat="1" applyFont="1" applyFill="1" applyBorder="1" applyAlignment="1"/>
    <xf numFmtId="2" fontId="7" fillId="2" borderId="21" xfId="0" applyNumberFormat="1" applyFont="1" applyFill="1" applyBorder="1" applyAlignment="1"/>
    <xf numFmtId="164" fontId="2" fillId="2" borderId="23" xfId="0" applyNumberFormat="1" applyFont="1" applyFill="1" applyBorder="1" applyAlignment="1"/>
    <xf numFmtId="164" fontId="9" fillId="2" borderId="24" xfId="0" applyNumberFormat="1" applyFont="1" applyFill="1" applyBorder="1" applyAlignment="1"/>
    <xf numFmtId="0" fontId="6" fillId="2" borderId="25" xfId="0" applyNumberFormat="1" applyFont="1" applyFill="1" applyBorder="1" applyAlignment="1"/>
    <xf numFmtId="0" fontId="0" fillId="2" borderId="22" xfId="0" applyNumberFormat="1" applyFont="1" applyFill="1" applyBorder="1" applyAlignment="1"/>
    <xf numFmtId="0" fontId="6" fillId="4" borderId="25" xfId="0" applyNumberFormat="1" applyFont="1" applyFill="1" applyBorder="1" applyAlignment="1"/>
    <xf numFmtId="0" fontId="6" fillId="2" borderId="26" xfId="0" applyNumberFormat="1" applyFont="1" applyFill="1" applyBorder="1" applyAlignment="1">
      <alignment horizontal="center"/>
    </xf>
    <xf numFmtId="0" fontId="6" fillId="2" borderId="26" xfId="0" applyNumberFormat="1" applyFont="1" applyFill="1" applyBorder="1" applyAlignment="1"/>
    <xf numFmtId="0" fontId="2" fillId="2" borderId="26" xfId="0" applyNumberFormat="1" applyFont="1" applyFill="1" applyBorder="1" applyAlignment="1"/>
    <xf numFmtId="0" fontId="8" fillId="2" borderId="26" xfId="0" applyNumberFormat="1" applyFont="1" applyFill="1" applyBorder="1" applyAlignment="1"/>
    <xf numFmtId="2" fontId="7" fillId="2" borderId="26" xfId="0" applyNumberFormat="1" applyFont="1" applyFill="1" applyBorder="1" applyAlignment="1"/>
    <xf numFmtId="0" fontId="0" fillId="0" borderId="26" xfId="0" applyFont="1" applyBorder="1" applyAlignment="1"/>
    <xf numFmtId="0" fontId="6" fillId="2" borderId="2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/>
    <xf numFmtId="0" fontId="2" fillId="2" borderId="2" xfId="0" applyNumberFormat="1" applyFont="1" applyFill="1" applyBorder="1" applyAlignment="1"/>
    <xf numFmtId="0" fontId="8" fillId="2" borderId="2" xfId="0" applyNumberFormat="1" applyFont="1" applyFill="1" applyBorder="1" applyAlignment="1"/>
    <xf numFmtId="2" fontId="7" fillId="2" borderId="2" xfId="0" applyNumberFormat="1" applyFont="1" applyFill="1" applyBorder="1" applyAlignment="1"/>
    <xf numFmtId="0" fontId="6" fillId="2" borderId="17" xfId="0" applyNumberFormat="1" applyFont="1" applyFill="1" applyBorder="1" applyAlignment="1"/>
    <xf numFmtId="164" fontId="2" fillId="2" borderId="7" xfId="0" applyNumberFormat="1" applyFont="1" applyFill="1" applyBorder="1" applyAlignment="1"/>
    <xf numFmtId="164" fontId="2" fillId="2" borderId="4" xfId="0" applyNumberFormat="1" applyFont="1" applyFill="1" applyBorder="1" applyAlignment="1"/>
    <xf numFmtId="0" fontId="6" fillId="5" borderId="25" xfId="0" applyNumberFormat="1" applyFont="1" applyFill="1" applyBorder="1" applyAlignment="1"/>
    <xf numFmtId="0" fontId="6" fillId="3" borderId="25" xfId="0" applyNumberFormat="1" applyFont="1" applyFill="1" applyBorder="1" applyAlignment="1"/>
    <xf numFmtId="0" fontId="6" fillId="2" borderId="26" xfId="0" applyNumberFormat="1" applyFont="1" applyFill="1" applyBorder="1" applyAlignment="1">
      <alignment horizontal="center" vertical="top" wrapText="1"/>
    </xf>
    <xf numFmtId="164" fontId="6" fillId="2" borderId="26" xfId="0" applyNumberFormat="1" applyFont="1" applyFill="1" applyBorder="1" applyAlignment="1"/>
    <xf numFmtId="2" fontId="8" fillId="2" borderId="26" xfId="0" applyNumberFormat="1" applyFont="1" applyFill="1" applyBorder="1" applyAlignment="1"/>
    <xf numFmtId="164" fontId="2" fillId="2" borderId="26" xfId="0" applyNumberFormat="1" applyFont="1" applyFill="1" applyBorder="1" applyAlignment="1"/>
    <xf numFmtId="164" fontId="9" fillId="2" borderId="26" xfId="0" applyNumberFormat="1" applyFont="1" applyFill="1" applyBorder="1" applyAlignment="1"/>
    <xf numFmtId="164" fontId="0" fillId="2" borderId="26" xfId="0" applyNumberFormat="1" applyFont="1" applyFill="1" applyBorder="1" applyAlignment="1"/>
    <xf numFmtId="164" fontId="0" fillId="2" borderId="1" xfId="0" applyNumberFormat="1" applyFont="1" applyFill="1" applyBorder="1" applyAlignment="1"/>
    <xf numFmtId="49" fontId="5" fillId="2" borderId="1" xfId="0" applyNumberFormat="1" applyFont="1" applyFill="1" applyBorder="1" applyAlignment="1"/>
    <xf numFmtId="164" fontId="10" fillId="2" borderId="1" xfId="0" applyNumberFormat="1" applyFont="1" applyFill="1" applyBorder="1" applyAlignment="1"/>
    <xf numFmtId="49" fontId="5" fillId="2" borderId="7" xfId="0" applyNumberFormat="1" applyFont="1" applyFill="1" applyBorder="1" applyAlignment="1"/>
    <xf numFmtId="49" fontId="10" fillId="2" borderId="5" xfId="0" applyNumberFormat="1" applyFont="1" applyFill="1" applyBorder="1" applyAlignment="1"/>
    <xf numFmtId="49" fontId="10" fillId="2" borderId="7" xfId="0" applyNumberFormat="1" applyFont="1" applyFill="1" applyBorder="1" applyAlignment="1"/>
    <xf numFmtId="49" fontId="10" fillId="2" borderId="4" xfId="0" applyNumberFormat="1" applyFont="1" applyFill="1" applyBorder="1" applyAlignment="1"/>
    <xf numFmtId="0" fontId="0" fillId="0" borderId="27" xfId="0" applyFont="1" applyBorder="1" applyAlignment="1"/>
    <xf numFmtId="9" fontId="5" fillId="2" borderId="11" xfId="0" applyNumberFormat="1" applyFont="1" applyFill="1" applyBorder="1" applyAlignment="1"/>
    <xf numFmtId="164" fontId="11" fillId="2" borderId="12" xfId="0" applyNumberFormat="1" applyFont="1" applyFill="1" applyBorder="1" applyAlignment="1"/>
    <xf numFmtId="164" fontId="11" fillId="2" borderId="13" xfId="0" applyNumberFormat="1" applyFont="1" applyFill="1" applyBorder="1" applyAlignment="1"/>
    <xf numFmtId="164" fontId="11" fillId="2" borderId="14" xfId="0" applyNumberFormat="1" applyFont="1" applyFill="1" applyBorder="1" applyAlignment="1"/>
    <xf numFmtId="164" fontId="10" fillId="2" borderId="11" xfId="0" applyNumberFormat="1" applyFont="1" applyFill="1" applyBorder="1" applyAlignment="1"/>
    <xf numFmtId="164" fontId="11" fillId="2" borderId="18" xfId="0" applyNumberFormat="1" applyFont="1" applyFill="1" applyBorder="1" applyAlignment="1"/>
    <xf numFmtId="9" fontId="5" fillId="2" borderId="19" xfId="0" applyNumberFormat="1" applyFont="1" applyFill="1" applyBorder="1" applyAlignment="1"/>
    <xf numFmtId="164" fontId="11" fillId="2" borderId="20" xfId="0" applyNumberFormat="1" applyFont="1" applyFill="1" applyBorder="1" applyAlignment="1"/>
    <xf numFmtId="164" fontId="11" fillId="2" borderId="21" xfId="0" applyNumberFormat="1" applyFont="1" applyFill="1" applyBorder="1" applyAlignment="1"/>
    <xf numFmtId="164" fontId="11" fillId="2" borderId="22" xfId="0" applyNumberFormat="1" applyFont="1" applyFill="1" applyBorder="1" applyAlignment="1"/>
    <xf numFmtId="164" fontId="10" fillId="2" borderId="19" xfId="0" applyNumberFormat="1" applyFont="1" applyFill="1" applyBorder="1" applyAlignment="1"/>
    <xf numFmtId="49" fontId="12" fillId="2" borderId="19" xfId="0" applyNumberFormat="1" applyFont="1" applyFill="1" applyBorder="1" applyAlignment="1"/>
    <xf numFmtId="0" fontId="6" fillId="6" borderId="25" xfId="0" applyNumberFormat="1" applyFont="1" applyFill="1" applyBorder="1" applyAlignment="1"/>
    <xf numFmtId="0" fontId="0" fillId="2" borderId="26" xfId="0" applyFont="1" applyFill="1" applyBorder="1" applyAlignment="1"/>
    <xf numFmtId="0" fontId="2" fillId="2" borderId="3" xfId="0" applyNumberFormat="1" applyFont="1" applyFill="1" applyBorder="1" applyAlignment="1">
      <alignment horizontal="center" vertical="top" wrapText="1"/>
    </xf>
    <xf numFmtId="0" fontId="0" fillId="2" borderId="28" xfId="0" applyFont="1" applyFill="1" applyBorder="1" applyAlignment="1"/>
    <xf numFmtId="49" fontId="4" fillId="2" borderId="5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2" fillId="2" borderId="14" xfId="0" applyNumberFormat="1" applyFont="1" applyFill="1" applyBorder="1" applyAlignment="1"/>
    <xf numFmtId="2" fontId="3" fillId="2" borderId="6" xfId="0" applyNumberFormat="1" applyFont="1" applyFill="1" applyBorder="1" applyAlignment="1"/>
    <xf numFmtId="164" fontId="2" fillId="2" borderId="8" xfId="0" applyNumberFormat="1" applyFont="1" applyFill="1" applyBorder="1" applyAlignment="1"/>
    <xf numFmtId="0" fontId="5" fillId="2" borderId="8" xfId="0" applyNumberFormat="1" applyFont="1" applyFill="1" applyBorder="1" applyAlignment="1"/>
    <xf numFmtId="164" fontId="5" fillId="2" borderId="7" xfId="0" applyNumberFormat="1" applyFont="1" applyFill="1" applyBorder="1" applyAlignment="1"/>
    <xf numFmtId="164" fontId="10" fillId="2" borderId="5" xfId="0" applyNumberFormat="1" applyFont="1" applyFill="1" applyBorder="1" applyAlignment="1"/>
    <xf numFmtId="164" fontId="10" fillId="2" borderId="7" xfId="0" applyNumberFormat="1" applyFont="1" applyFill="1" applyBorder="1" applyAlignment="1"/>
    <xf numFmtId="164" fontId="10" fillId="2" borderId="4" xfId="0" applyNumberFormat="1" applyFont="1" applyFill="1" applyBorder="1" applyAlignment="1"/>
    <xf numFmtId="2" fontId="7" fillId="2" borderId="11" xfId="0" applyNumberFormat="1" applyFont="1" applyFill="1" applyBorder="1" applyAlignment="1"/>
    <xf numFmtId="2" fontId="7" fillId="2" borderId="19" xfId="0" applyNumberFormat="1" applyFont="1" applyFill="1" applyBorder="1" applyAlignment="1"/>
    <xf numFmtId="49" fontId="13" fillId="2" borderId="5" xfId="0" applyNumberFormat="1" applyFont="1" applyFill="1" applyBorder="1" applyAlignment="1"/>
    <xf numFmtId="164" fontId="14" fillId="2" borderId="13" xfId="0" applyNumberFormat="1" applyFont="1" applyFill="1" applyBorder="1" applyAlignment="1"/>
    <xf numFmtId="0" fontId="0" fillId="0" borderId="0" xfId="0" applyNumberFormat="1" applyFont="1" applyAlignment="1"/>
    <xf numFmtId="0" fontId="0" fillId="2" borderId="3" xfId="0" applyNumberFormat="1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/>
    </xf>
    <xf numFmtId="0" fontId="0" fillId="2" borderId="17" xfId="0" applyNumberFormat="1" applyFont="1" applyFill="1" applyBorder="1" applyAlignment="1">
      <alignment horizontal="left" vertical="top" wrapText="1"/>
    </xf>
    <xf numFmtId="49" fontId="0" fillId="2" borderId="11" xfId="0" applyNumberFormat="1" applyFont="1" applyFill="1" applyBorder="1" applyAlignment="1">
      <alignment horizontal="left"/>
    </xf>
    <xf numFmtId="0" fontId="0" fillId="2" borderId="25" xfId="0" applyNumberFormat="1" applyFont="1" applyFill="1" applyBorder="1" applyAlignment="1">
      <alignment horizontal="left" vertical="top" wrapText="1"/>
    </xf>
    <xf numFmtId="49" fontId="0" fillId="2" borderId="19" xfId="0" applyNumberFormat="1" applyFont="1" applyFill="1" applyBorder="1" applyAlignment="1">
      <alignment horizontal="left"/>
    </xf>
    <xf numFmtId="0" fontId="0" fillId="2" borderId="29" xfId="0" applyNumberFormat="1" applyFont="1" applyFill="1" applyBorder="1" applyAlignment="1">
      <alignment horizontal="left" vertical="top" wrapText="1"/>
    </xf>
    <xf numFmtId="49" fontId="0" fillId="2" borderId="30" xfId="0" applyNumberFormat="1" applyFont="1" applyFill="1" applyBorder="1" applyAlignment="1">
      <alignment horizontal="left"/>
    </xf>
    <xf numFmtId="0" fontId="0" fillId="0" borderId="31" xfId="0" applyFont="1" applyBorder="1" applyAlignment="1"/>
    <xf numFmtId="0" fontId="0" fillId="2" borderId="6" xfId="0" applyNumberFormat="1" applyFont="1" applyFill="1" applyBorder="1" applyAlignment="1">
      <alignment horizontal="left" vertical="top" wrapText="1"/>
    </xf>
    <xf numFmtId="49" fontId="0" fillId="2" borderId="6" xfId="0" applyNumberFormat="1" applyFont="1" applyFill="1" applyBorder="1" applyAlignment="1">
      <alignment horizontal="left"/>
    </xf>
    <xf numFmtId="49" fontId="0" fillId="2" borderId="8" xfId="0" applyNumberFormat="1" applyFont="1" applyFill="1" applyBorder="1" applyAlignment="1">
      <alignment horizontal="left" vertical="top" wrapText="1"/>
    </xf>
    <xf numFmtId="0" fontId="0" fillId="2" borderId="16" xfId="0" applyNumberFormat="1" applyFont="1" applyFill="1" applyBorder="1" applyAlignment="1">
      <alignment horizontal="center" vertical="top" wrapText="1"/>
    </xf>
    <xf numFmtId="0" fontId="0" fillId="2" borderId="16" xfId="0" applyNumberFormat="1" applyFont="1" applyFill="1" applyBorder="1" applyAlignment="1"/>
    <xf numFmtId="0" fontId="0" fillId="2" borderId="9" xfId="0" applyNumberFormat="1" applyFont="1" applyFill="1" applyBorder="1" applyAlignment="1">
      <alignment horizontal="left" vertical="top" wrapText="1"/>
    </xf>
    <xf numFmtId="49" fontId="0" fillId="2" borderId="9" xfId="0" applyNumberFormat="1" applyFont="1" applyFill="1" applyBorder="1" applyAlignment="1">
      <alignment horizontal="left"/>
    </xf>
    <xf numFmtId="0" fontId="0" fillId="2" borderId="24" xfId="0" applyNumberFormat="1" applyFont="1" applyFill="1" applyBorder="1" applyAlignment="1">
      <alignment horizontal="center" vertical="top" wrapText="1"/>
    </xf>
    <xf numFmtId="0" fontId="0" fillId="2" borderId="24" xfId="0" applyNumberFormat="1" applyFont="1" applyFill="1" applyBorder="1" applyAlignment="1"/>
    <xf numFmtId="0" fontId="0" fillId="2" borderId="24" xfId="0" applyNumberFormat="1" applyFont="1" applyFill="1" applyBorder="1" applyAlignment="1">
      <alignment horizontal="center"/>
    </xf>
    <xf numFmtId="49" fontId="0" fillId="2" borderId="32" xfId="0" applyNumberFormat="1" applyFont="1" applyFill="1" applyBorder="1" applyAlignment="1">
      <alignment horizontal="left"/>
    </xf>
    <xf numFmtId="49" fontId="0" fillId="2" borderId="8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left" vertical="center" wrapText="1"/>
    </xf>
    <xf numFmtId="0" fontId="0" fillId="2" borderId="33" xfId="0" applyNumberFormat="1" applyFont="1" applyFill="1" applyBorder="1" applyAlignment="1">
      <alignment horizontal="center" vertical="top" wrapText="1"/>
    </xf>
    <xf numFmtId="0" fontId="0" fillId="2" borderId="33" xfId="0" applyNumberFormat="1" applyFont="1" applyFill="1" applyBorder="1" applyAlignment="1">
      <alignment horizontal="left" vertical="center" wrapText="1"/>
    </xf>
    <xf numFmtId="0" fontId="0" fillId="2" borderId="33" xfId="0" applyNumberFormat="1" applyFont="1" applyFill="1" applyBorder="1" applyAlignment="1">
      <alignment horizontal="center"/>
    </xf>
    <xf numFmtId="0" fontId="0" fillId="2" borderId="11" xfId="0" applyNumberFormat="1" applyFont="1" applyFill="1" applyBorder="1" applyAlignment="1">
      <alignment horizontal="left" vertical="top" wrapText="1"/>
    </xf>
    <xf numFmtId="49" fontId="0" fillId="2" borderId="15" xfId="0" applyNumberFormat="1" applyFont="1" applyFill="1" applyBorder="1" applyAlignment="1">
      <alignment horizontal="left"/>
    </xf>
    <xf numFmtId="0" fontId="0" fillId="2" borderId="16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left" vertical="top" wrapText="1"/>
    </xf>
    <xf numFmtId="49" fontId="0" fillId="2" borderId="23" xfId="0" applyNumberFormat="1" applyFont="1" applyFill="1" applyBorder="1" applyAlignment="1">
      <alignment horizontal="left"/>
    </xf>
    <xf numFmtId="0" fontId="0" fillId="2" borderId="33" xfId="0" applyNumberFormat="1" applyFont="1" applyFill="1" applyBorder="1" applyAlignment="1"/>
    <xf numFmtId="0" fontId="0" fillId="0" borderId="34" xfId="0" applyFont="1" applyBorder="1" applyAlignment="1"/>
    <xf numFmtId="0" fontId="0" fillId="0" borderId="35" xfId="0" applyFont="1" applyBorder="1" applyAlignment="1"/>
    <xf numFmtId="49" fontId="0" fillId="2" borderId="19" xfId="0" applyNumberFormat="1" applyFont="1" applyFill="1" applyBorder="1" applyAlignment="1">
      <alignment horizontal="left" vertical="top" wrapText="1"/>
    </xf>
    <xf numFmtId="0" fontId="0" fillId="2" borderId="28" xfId="0" applyNumberFormat="1" applyFont="1" applyFill="1" applyBorder="1" applyAlignment="1">
      <alignment horizontal="left" vertical="top" wrapText="1"/>
    </xf>
    <xf numFmtId="49" fontId="0" fillId="2" borderId="28" xfId="0" applyNumberFormat="1" applyFont="1" applyFill="1" applyBorder="1" applyAlignment="1">
      <alignment horizontal="left"/>
    </xf>
    <xf numFmtId="49" fontId="0" fillId="2" borderId="3" xfId="0" applyNumberFormat="1" applyFont="1" applyFill="1" applyBorder="1" applyAlignment="1">
      <alignment horizontal="left" vertical="top" wrapText="1"/>
    </xf>
    <xf numFmtId="49" fontId="0" fillId="2" borderId="11" xfId="0" applyNumberFormat="1" applyFont="1" applyFill="1" applyBorder="1" applyAlignment="1">
      <alignment horizontal="left" vertical="top" wrapText="1"/>
    </xf>
    <xf numFmtId="49" fontId="0" fillId="2" borderId="28" xfId="0" applyNumberFormat="1" applyFont="1" applyFill="1" applyBorder="1" applyAlignment="1">
      <alignment horizontal="left" vertical="top" wrapText="1"/>
    </xf>
    <xf numFmtId="0" fontId="0" fillId="2" borderId="26" xfId="0" applyNumberFormat="1" applyFont="1" applyFill="1" applyBorder="1" applyAlignment="1">
      <alignment horizontal="left" vertical="top" wrapText="1"/>
    </xf>
    <xf numFmtId="49" fontId="0" fillId="2" borderId="26" xfId="0" applyNumberFormat="1" applyFont="1" applyFill="1" applyBorder="1" applyAlignment="1">
      <alignment horizontal="left"/>
    </xf>
    <xf numFmtId="0" fontId="0" fillId="2" borderId="2" xfId="0" applyNumberFormat="1" applyFont="1" applyFill="1" applyBorder="1" applyAlignment="1">
      <alignment horizontal="left" vertical="top" wrapText="1"/>
    </xf>
    <xf numFmtId="49" fontId="0" fillId="2" borderId="2" xfId="0" applyNumberFormat="1" applyFont="1" applyFill="1" applyBorder="1" applyAlignment="1">
      <alignment horizontal="left"/>
    </xf>
    <xf numFmtId="49" fontId="0" fillId="2" borderId="23" xfId="0" applyNumberFormat="1" applyFont="1" applyFill="1" applyBorder="1" applyAlignment="1"/>
    <xf numFmtId="49" fontId="0" fillId="2" borderId="36" xfId="0" applyNumberFormat="1" applyFont="1" applyFill="1" applyBorder="1" applyAlignment="1">
      <alignment horizontal="center"/>
    </xf>
    <xf numFmtId="0" fontId="15" fillId="2" borderId="3" xfId="0" applyNumberFormat="1" applyFont="1" applyFill="1" applyBorder="1" applyAlignment="1">
      <alignment horizontal="left" vertical="top" wrapText="1"/>
    </xf>
    <xf numFmtId="49" fontId="0" fillId="2" borderId="26" xfId="0" applyNumberFormat="1" applyFont="1" applyFill="1" applyBorder="1" applyAlignment="1">
      <alignment horizontal="left" vertical="top" wrapText="1"/>
    </xf>
    <xf numFmtId="49" fontId="0" fillId="2" borderId="8" xfId="0" applyNumberFormat="1" applyFont="1" applyFill="1" applyBorder="1" applyAlignment="1"/>
    <xf numFmtId="49" fontId="0" fillId="2" borderId="9" xfId="0" applyNumberFormat="1" applyFont="1" applyFill="1" applyBorder="1" applyAlignment="1">
      <alignment horizontal="center"/>
    </xf>
    <xf numFmtId="0" fontId="0" fillId="2" borderId="23" xfId="0" applyNumberFormat="1" applyFont="1" applyFill="1" applyBorder="1" applyAlignment="1">
      <alignment horizontal="left" vertical="top" wrapText="1"/>
    </xf>
    <xf numFmtId="49" fontId="0" fillId="2" borderId="9" xfId="0" applyNumberFormat="1" applyFont="1" applyFill="1" applyBorder="1" applyAlignment="1"/>
    <xf numFmtId="0" fontId="0" fillId="2" borderId="37" xfId="0" applyNumberFormat="1" applyFont="1" applyFill="1" applyBorder="1" applyAlignment="1">
      <alignment horizontal="left" vertical="top" wrapText="1"/>
    </xf>
    <xf numFmtId="0" fontId="0" fillId="2" borderId="27" xfId="0" applyNumberFormat="1" applyFont="1" applyFill="1" applyBorder="1" applyAlignment="1">
      <alignment horizontal="left" vertical="top" wrapText="1"/>
    </xf>
    <xf numFmtId="0" fontId="0" fillId="2" borderId="38" xfId="0" applyNumberFormat="1" applyFont="1" applyFill="1" applyBorder="1" applyAlignment="1">
      <alignment horizontal="left" vertical="top" wrapText="1"/>
    </xf>
    <xf numFmtId="0" fontId="0" fillId="2" borderId="39" xfId="0" applyNumberFormat="1" applyFont="1" applyFill="1" applyBorder="1" applyAlignment="1">
      <alignment horizontal="left" vertical="top" wrapText="1"/>
    </xf>
    <xf numFmtId="0" fontId="0" fillId="2" borderId="31" xfId="0" applyNumberFormat="1" applyFont="1" applyFill="1" applyBorder="1" applyAlignment="1">
      <alignment horizontal="left" vertical="top" wrapText="1"/>
    </xf>
    <xf numFmtId="0" fontId="0" fillId="2" borderId="2" xfId="0" applyNumberFormat="1" applyFont="1" applyFill="1" applyBorder="1" applyAlignment="1">
      <alignment horizontal="left"/>
    </xf>
    <xf numFmtId="0" fontId="0" fillId="2" borderId="4" xfId="0" applyNumberFormat="1" applyFont="1" applyFill="1" applyBorder="1" applyAlignment="1">
      <alignment horizontal="left"/>
    </xf>
    <xf numFmtId="49" fontId="0" fillId="2" borderId="20" xfId="0" applyNumberFormat="1" applyFont="1" applyFill="1" applyBorder="1" applyAlignment="1">
      <alignment horizontal="left"/>
    </xf>
    <xf numFmtId="49" fontId="0" fillId="2" borderId="38" xfId="0" applyNumberFormat="1" applyFont="1" applyFill="1" applyBorder="1" applyAlignment="1">
      <alignment horizontal="left"/>
    </xf>
    <xf numFmtId="49" fontId="6" fillId="2" borderId="19" xfId="0" applyNumberFormat="1" applyFont="1" applyFill="1" applyBorder="1" applyAlignment="1">
      <alignment horizontal="left" vertical="top" wrapText="1"/>
    </xf>
    <xf numFmtId="49" fontId="0" fillId="2" borderId="40" xfId="0" applyNumberFormat="1" applyFont="1" applyFill="1" applyBorder="1" applyAlignment="1">
      <alignment horizontal="left"/>
    </xf>
    <xf numFmtId="49" fontId="0" fillId="2" borderId="31" xfId="0" applyNumberFormat="1" applyFont="1" applyFill="1" applyBorder="1" applyAlignment="1">
      <alignment horizontal="left"/>
    </xf>
    <xf numFmtId="49" fontId="0" fillId="2" borderId="2" xfId="0" applyNumberFormat="1" applyFont="1" applyFill="1" applyBorder="1" applyAlignment="1">
      <alignment horizontal="left" vertical="top" wrapText="1"/>
    </xf>
    <xf numFmtId="49" fontId="0" fillId="2" borderId="14" xfId="0" applyNumberFormat="1" applyFont="1" applyFill="1" applyBorder="1" applyAlignment="1">
      <alignment horizontal="left"/>
    </xf>
    <xf numFmtId="0" fontId="0" fillId="2" borderId="41" xfId="0" applyNumberFormat="1" applyFont="1" applyFill="1" applyBorder="1" applyAlignment="1">
      <alignment horizontal="left" vertical="top" wrapText="1"/>
    </xf>
    <xf numFmtId="49" fontId="0" fillId="2" borderId="21" xfId="0" applyNumberFormat="1" applyFont="1" applyFill="1" applyBorder="1" applyAlignment="1">
      <alignment horizontal="left" vertical="top" wrapText="1"/>
    </xf>
    <xf numFmtId="49" fontId="0" fillId="2" borderId="42" xfId="0" applyNumberFormat="1" applyFont="1" applyFill="1" applyBorder="1" applyAlignment="1">
      <alignment horizontal="justify" vertical="top" wrapText="1"/>
    </xf>
    <xf numFmtId="49" fontId="0" fillId="2" borderId="43" xfId="0" applyNumberFormat="1" applyFont="1" applyFill="1" applyBorder="1" applyAlignment="1">
      <alignment horizontal="center" vertical="top" wrapText="1"/>
    </xf>
    <xf numFmtId="49" fontId="0" fillId="2" borderId="44" xfId="0" applyNumberFormat="1" applyFont="1" applyFill="1" applyBorder="1" applyAlignment="1">
      <alignment horizontal="left"/>
    </xf>
    <xf numFmtId="0" fontId="0" fillId="2" borderId="45" xfId="0" applyNumberFormat="1" applyFont="1" applyFill="1" applyBorder="1" applyAlignment="1">
      <alignment horizontal="left" vertical="top" wrapText="1"/>
    </xf>
    <xf numFmtId="49" fontId="0" fillId="2" borderId="40" xfId="0" applyNumberFormat="1" applyFont="1" applyFill="1" applyBorder="1" applyAlignment="1">
      <alignment horizontal="left" vertical="top" wrapText="1"/>
    </xf>
    <xf numFmtId="49" fontId="0" fillId="2" borderId="9" xfId="0" applyNumberFormat="1" applyFont="1" applyFill="1" applyBorder="1" applyAlignment="1">
      <alignment horizontal="left" vertical="top" wrapText="1"/>
    </xf>
    <xf numFmtId="49" fontId="0" fillId="2" borderId="25" xfId="0" applyNumberFormat="1" applyFont="1" applyFill="1" applyBorder="1" applyAlignment="1">
      <alignment horizontal="left"/>
    </xf>
    <xf numFmtId="49" fontId="0" fillId="2" borderId="3" xfId="0" applyNumberFormat="1" applyFont="1" applyFill="1" applyBorder="1" applyAlignment="1">
      <alignment horizontal="left"/>
    </xf>
    <xf numFmtId="0" fontId="0" fillId="2" borderId="18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49" fontId="0" fillId="2" borderId="5" xfId="0" applyNumberFormat="1" applyFont="1" applyFill="1" applyBorder="1" applyAlignment="1">
      <alignment horizontal="left"/>
    </xf>
    <xf numFmtId="49" fontId="16" fillId="2" borderId="4" xfId="0" applyNumberFormat="1" applyFont="1" applyFill="1" applyBorder="1" applyAlignment="1">
      <alignment horizontal="left"/>
    </xf>
    <xf numFmtId="49" fontId="16" fillId="2" borderId="11" xfId="0" applyNumberFormat="1" applyFont="1" applyFill="1" applyBorder="1" applyAlignment="1">
      <alignment horizontal="left"/>
    </xf>
    <xf numFmtId="49" fontId="16" fillId="2" borderId="19" xfId="0" applyNumberFormat="1" applyFont="1" applyFill="1" applyBorder="1" applyAlignment="1">
      <alignment horizontal="left"/>
    </xf>
    <xf numFmtId="0" fontId="0" fillId="2" borderId="7" xfId="0" applyNumberFormat="1" applyFont="1" applyFill="1" applyBorder="1" applyAlignment="1">
      <alignment horizontal="left" vertical="top" wrapText="1"/>
    </xf>
    <xf numFmtId="0" fontId="0" fillId="2" borderId="19" xfId="0" applyNumberFormat="1" applyFont="1" applyFill="1" applyBorder="1" applyAlignment="1">
      <alignment horizontal="left"/>
    </xf>
    <xf numFmtId="0" fontId="0" fillId="2" borderId="28" xfId="0" applyNumberFormat="1" applyFont="1" applyFill="1" applyBorder="1" applyAlignment="1">
      <alignment horizontal="left"/>
    </xf>
    <xf numFmtId="49" fontId="0" fillId="2" borderId="45" xfId="0" applyNumberFormat="1" applyFont="1" applyFill="1" applyBorder="1" applyAlignment="1">
      <alignment horizontal="left"/>
    </xf>
    <xf numFmtId="49" fontId="0" fillId="2" borderId="18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0" fontId="0" fillId="2" borderId="18" xfId="0" applyFont="1" applyFill="1" applyBorder="1" applyAlignment="1"/>
    <xf numFmtId="0" fontId="0" fillId="2" borderId="46" xfId="0" applyFont="1" applyFill="1" applyBorder="1" applyAlignment="1"/>
    <xf numFmtId="0" fontId="0" fillId="2" borderId="38" xfId="0" applyNumberFormat="1" applyFont="1" applyFill="1" applyBorder="1" applyAlignment="1">
      <alignment horizontal="left"/>
    </xf>
    <xf numFmtId="0" fontId="0" fillId="2" borderId="26" xfId="0" applyNumberFormat="1" applyFont="1" applyFill="1" applyBorder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0" fillId="2" borderId="11" xfId="0" applyNumberFormat="1" applyFont="1" applyFill="1" applyBorder="1" applyAlignment="1">
      <alignment horizontal="left"/>
    </xf>
    <xf numFmtId="0" fontId="0" fillId="7" borderId="19" xfId="0" applyNumberFormat="1" applyFont="1" applyFill="1" applyBorder="1" applyAlignment="1">
      <alignment horizontal="left" vertical="top" wrapText="1"/>
    </xf>
    <xf numFmtId="49" fontId="0" fillId="7" borderId="19" xfId="0" applyNumberFormat="1" applyFont="1" applyFill="1" applyBorder="1" applyAlignment="1">
      <alignment horizontal="left"/>
    </xf>
    <xf numFmtId="0" fontId="0" fillId="7" borderId="19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0" fontId="15" fillId="2" borderId="4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/>
    </xf>
    <xf numFmtId="0" fontId="0" fillId="2" borderId="32" xfId="0" applyNumberFormat="1" applyFont="1" applyFill="1" applyBorder="1" applyAlignment="1">
      <alignment horizontal="left"/>
    </xf>
    <xf numFmtId="0" fontId="0" fillId="2" borderId="14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49" fontId="5" fillId="2" borderId="3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/>
    <xf numFmtId="49" fontId="5" fillId="2" borderId="6" xfId="0" applyNumberFormat="1" applyFont="1" applyFill="1" applyBorder="1" applyAlignment="1"/>
    <xf numFmtId="164" fontId="5" fillId="2" borderId="5" xfId="0" applyNumberFormat="1" applyFont="1" applyFill="1" applyBorder="1" applyAlignment="1"/>
    <xf numFmtId="49" fontId="17" fillId="2" borderId="6" xfId="0" applyNumberFormat="1" applyFont="1" applyFill="1" applyBorder="1" applyAlignment="1"/>
    <xf numFmtId="2" fontId="18" fillId="2" borderId="6" xfId="0" applyNumberFormat="1" applyFont="1" applyFill="1" applyBorder="1" applyAlignment="1"/>
    <xf numFmtId="49" fontId="5" fillId="2" borderId="4" xfId="0" applyNumberFormat="1" applyFont="1" applyFill="1" applyBorder="1" applyAlignment="1"/>
    <xf numFmtId="49" fontId="5" fillId="2" borderId="9" xfId="0" applyNumberFormat="1" applyFont="1" applyFill="1" applyBorder="1" applyAlignment="1"/>
    <xf numFmtId="0" fontId="0" fillId="2" borderId="11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/>
    <xf numFmtId="164" fontId="0" fillId="2" borderId="12" xfId="0" applyNumberFormat="1" applyFont="1" applyFill="1" applyBorder="1" applyAlignment="1"/>
    <xf numFmtId="164" fontId="0" fillId="2" borderId="13" xfId="0" applyNumberFormat="1" applyFont="1" applyFill="1" applyBorder="1" applyAlignment="1"/>
    <xf numFmtId="2" fontId="19" fillId="2" borderId="13" xfId="0" applyNumberFormat="1" applyFont="1" applyFill="1" applyBorder="1" applyAlignment="1"/>
    <xf numFmtId="2" fontId="20" fillId="2" borderId="14" xfId="0" applyNumberFormat="1" applyFont="1" applyFill="1" applyBorder="1" applyAlignment="1"/>
    <xf numFmtId="164" fontId="5" fillId="2" borderId="11" xfId="0" applyNumberFormat="1" applyFont="1" applyFill="1" applyBorder="1" applyAlignment="1"/>
    <xf numFmtId="164" fontId="5" fillId="2" borderId="15" xfId="0" applyNumberFormat="1" applyFont="1" applyFill="1" applyBorder="1" applyAlignment="1"/>
    <xf numFmtId="164" fontId="21" fillId="2" borderId="16" xfId="0" applyNumberFormat="1" applyFont="1" applyFill="1" applyBorder="1" applyAlignment="1"/>
    <xf numFmtId="0" fontId="0" fillId="2" borderId="17" xfId="0" applyNumberFormat="1" applyFont="1" applyFill="1" applyBorder="1" applyAlignment="1"/>
    <xf numFmtId="0" fontId="0" fillId="2" borderId="26" xfId="0" applyNumberFormat="1" applyFont="1" applyFill="1" applyBorder="1" applyAlignment="1"/>
    <xf numFmtId="0" fontId="0" fillId="2" borderId="19" xfId="0" applyNumberFormat="1" applyFont="1" applyFill="1" applyBorder="1" applyAlignment="1">
      <alignment horizontal="center" vertical="top" wrapText="1"/>
    </xf>
    <xf numFmtId="49" fontId="0" fillId="2" borderId="19" xfId="0" applyNumberFormat="1" applyFont="1" applyFill="1" applyBorder="1" applyAlignment="1"/>
    <xf numFmtId="164" fontId="0" fillId="2" borderId="20" xfId="0" applyNumberFormat="1" applyFont="1" applyFill="1" applyBorder="1" applyAlignment="1"/>
    <xf numFmtId="164" fontId="0" fillId="2" borderId="21" xfId="0" applyNumberFormat="1" applyFont="1" applyFill="1" applyBorder="1" applyAlignment="1"/>
    <xf numFmtId="2" fontId="19" fillId="2" borderId="21" xfId="0" applyNumberFormat="1" applyFont="1" applyFill="1" applyBorder="1" applyAlignment="1"/>
    <xf numFmtId="2" fontId="20" fillId="2" borderId="22" xfId="0" applyNumberFormat="1" applyFont="1" applyFill="1" applyBorder="1" applyAlignment="1"/>
    <xf numFmtId="164" fontId="5" fillId="2" borderId="19" xfId="0" applyNumberFormat="1" applyFont="1" applyFill="1" applyBorder="1" applyAlignment="1"/>
    <xf numFmtId="164" fontId="5" fillId="2" borderId="23" xfId="0" applyNumberFormat="1" applyFont="1" applyFill="1" applyBorder="1" applyAlignment="1"/>
    <xf numFmtId="164" fontId="21" fillId="2" borderId="24" xfId="0" applyNumberFormat="1" applyFont="1" applyFill="1" applyBorder="1" applyAlignment="1"/>
    <xf numFmtId="0" fontId="0" fillId="2" borderId="25" xfId="0" applyNumberFormat="1" applyFont="1" applyFill="1" applyBorder="1" applyAlignment="1"/>
    <xf numFmtId="49" fontId="0" fillId="2" borderId="25" xfId="0" applyNumberFormat="1" applyFont="1" applyFill="1" applyBorder="1" applyAlignment="1"/>
    <xf numFmtId="164" fontId="5" fillId="2" borderId="4" xfId="0" applyNumberFormat="1" applyFont="1" applyFill="1" applyBorder="1" applyAlignment="1"/>
    <xf numFmtId="49" fontId="0" fillId="2" borderId="19" xfId="0" applyNumberFormat="1" applyFont="1" applyFill="1" applyBorder="1" applyAlignment="1">
      <alignment horizontal="center" vertical="top" wrapText="1"/>
    </xf>
    <xf numFmtId="49" fontId="0" fillId="2" borderId="17" xfId="0" applyNumberFormat="1" applyFont="1" applyFill="1" applyBorder="1" applyAlignment="1"/>
    <xf numFmtId="0" fontId="0" fillId="2" borderId="45" xfId="0" applyFont="1" applyFill="1" applyBorder="1" applyAlignment="1"/>
    <xf numFmtId="0" fontId="0" fillId="2" borderId="19" xfId="0" applyNumberFormat="1" applyFont="1" applyFill="1" applyBorder="1" applyAlignment="1"/>
    <xf numFmtId="0" fontId="0" fillId="0" borderId="40" xfId="0" applyFont="1" applyBorder="1" applyAlignment="1"/>
    <xf numFmtId="0" fontId="0" fillId="0" borderId="28" xfId="0" applyFont="1" applyBorder="1" applyAlignment="1"/>
    <xf numFmtId="0" fontId="0" fillId="2" borderId="28" xfId="0" applyNumberFormat="1" applyFont="1" applyFill="1" applyBorder="1" applyAlignment="1"/>
    <xf numFmtId="0" fontId="0" fillId="2" borderId="26" xfId="0" applyNumberFormat="1" applyFont="1" applyFill="1" applyBorder="1" applyAlignment="1">
      <alignment horizontal="center" vertical="top" wrapText="1"/>
    </xf>
    <xf numFmtId="2" fontId="19" fillId="2" borderId="26" xfId="0" applyNumberFormat="1" applyFont="1" applyFill="1" applyBorder="1" applyAlignment="1"/>
    <xf numFmtId="2" fontId="20" fillId="2" borderId="26" xfId="0" applyNumberFormat="1" applyFont="1" applyFill="1" applyBorder="1" applyAlignment="1"/>
    <xf numFmtId="164" fontId="5" fillId="2" borderId="26" xfId="0" applyNumberFormat="1" applyFont="1" applyFill="1" applyBorder="1" applyAlignment="1"/>
    <xf numFmtId="164" fontId="21" fillId="2" borderId="26" xfId="0" applyNumberFormat="1" applyFont="1" applyFill="1" applyBorder="1" applyAlignment="1"/>
    <xf numFmtId="0" fontId="11" fillId="2" borderId="1" xfId="0" applyNumberFormat="1" applyFont="1" applyFill="1" applyBorder="1" applyAlignment="1"/>
    <xf numFmtId="0" fontId="11" fillId="2" borderId="2" xfId="0" applyNumberFormat="1" applyFont="1" applyFill="1" applyBorder="1" applyAlignment="1"/>
    <xf numFmtId="0" fontId="22" fillId="2" borderId="27" xfId="0" applyNumberFormat="1" applyFont="1" applyFill="1" applyBorder="1" applyAlignment="1"/>
    <xf numFmtId="0" fontId="5" fillId="2" borderId="3" xfId="0" applyNumberFormat="1" applyFont="1" applyFill="1" applyBorder="1" applyAlignment="1">
      <alignment horizontal="center" vertical="top" wrapText="1"/>
    </xf>
    <xf numFmtId="49" fontId="18" fillId="2" borderId="6" xfId="0" applyNumberFormat="1" applyFont="1" applyFill="1" applyBorder="1" applyAlignment="1"/>
    <xf numFmtId="0" fontId="0" fillId="0" borderId="0" xfId="0" applyNumberFormat="1" applyFont="1" applyAlignment="1"/>
    <xf numFmtId="0" fontId="6" fillId="2" borderId="38" xfId="0" applyNumberFormat="1" applyFont="1" applyFill="1" applyBorder="1" applyAlignment="1">
      <alignment horizontal="center"/>
    </xf>
    <xf numFmtId="49" fontId="6" fillId="2" borderId="38" xfId="0" applyNumberFormat="1" applyFont="1" applyFill="1" applyBorder="1" applyAlignment="1">
      <alignment vertical="top" wrapText="1"/>
    </xf>
    <xf numFmtId="49" fontId="6" fillId="2" borderId="38" xfId="0" applyNumberFormat="1" applyFont="1" applyFill="1" applyBorder="1" applyAlignment="1">
      <alignment horizontal="center"/>
    </xf>
    <xf numFmtId="0" fontId="6" fillId="2" borderId="19" xfId="0" applyNumberFormat="1" applyFont="1" applyFill="1" applyBorder="1" applyAlignment="1">
      <alignment horizontal="center"/>
    </xf>
    <xf numFmtId="49" fontId="6" fillId="2" borderId="19" xfId="0" applyNumberFormat="1" applyFont="1" applyFill="1" applyBorder="1" applyAlignment="1">
      <alignment horizontal="left" wrapText="1"/>
    </xf>
    <xf numFmtId="49" fontId="6" fillId="2" borderId="19" xfId="0" applyNumberFormat="1" applyFont="1" applyFill="1" applyBorder="1" applyAlignment="1">
      <alignment horizontal="center"/>
    </xf>
    <xf numFmtId="49" fontId="6" fillId="2" borderId="19" xfId="0" applyNumberFormat="1" applyFont="1" applyFill="1" applyBorder="1" applyAlignment="1">
      <alignment wrapText="1"/>
    </xf>
    <xf numFmtId="49" fontId="6" fillId="2" borderId="19" xfId="0" applyNumberFormat="1" applyFont="1" applyFill="1" applyBorder="1" applyAlignment="1">
      <alignment vertical="top" wrapText="1"/>
    </xf>
    <xf numFmtId="49" fontId="23" fillId="2" borderId="19" xfId="0" applyNumberFormat="1" applyFont="1" applyFill="1" applyBorder="1" applyAlignment="1"/>
    <xf numFmtId="49" fontId="6" fillId="2" borderId="20" xfId="0" applyNumberFormat="1" applyFont="1" applyFill="1" applyBorder="1" applyAlignment="1">
      <alignment horizontal="center"/>
    </xf>
    <xf numFmtId="49" fontId="6" fillId="2" borderId="19" xfId="0" applyNumberFormat="1" applyFont="1" applyFill="1" applyBorder="1" applyAlignment="1">
      <alignment horizontal="center" vertical="top" wrapText="1"/>
    </xf>
    <xf numFmtId="0" fontId="6" fillId="2" borderId="22" xfId="0" applyNumberFormat="1" applyFont="1" applyFill="1" applyBorder="1" applyAlignment="1">
      <alignment horizontal="center"/>
    </xf>
    <xf numFmtId="49" fontId="6" fillId="2" borderId="20" xfId="0" applyNumberFormat="1" applyFont="1" applyFill="1" applyBorder="1" applyAlignment="1">
      <alignment wrapText="1"/>
    </xf>
    <xf numFmtId="49" fontId="6" fillId="2" borderId="21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 vertical="top" wrapText="1"/>
    </xf>
    <xf numFmtId="49" fontId="6" fillId="2" borderId="19" xfId="0" applyNumberFormat="1" applyFont="1" applyFill="1" applyBorder="1" applyAlignment="1">
      <alignment horizontal="left"/>
    </xf>
    <xf numFmtId="0" fontId="6" fillId="2" borderId="30" xfId="0" applyNumberFormat="1" applyFont="1" applyFill="1" applyBorder="1" applyAlignment="1">
      <alignment horizontal="center"/>
    </xf>
    <xf numFmtId="49" fontId="6" fillId="2" borderId="30" xfId="0" applyNumberFormat="1" applyFont="1" applyFill="1" applyBorder="1" applyAlignment="1"/>
    <xf numFmtId="49" fontId="6" fillId="2" borderId="30" xfId="0" applyNumberFormat="1" applyFont="1" applyFill="1" applyBorder="1" applyAlignment="1">
      <alignment horizontal="center"/>
    </xf>
    <xf numFmtId="0" fontId="24" fillId="2" borderId="9" xfId="0" applyNumberFormat="1" applyFont="1" applyFill="1" applyBorder="1" applyAlignment="1">
      <alignment vertical="center" wrapText="1"/>
    </xf>
    <xf numFmtId="49" fontId="24" fillId="2" borderId="9" xfId="0" applyNumberFormat="1" applyFont="1" applyFill="1" applyBorder="1" applyAlignment="1">
      <alignment vertical="center" wrapText="1"/>
    </xf>
    <xf numFmtId="0" fontId="0" fillId="0" borderId="0" xfId="0" applyNumberFormat="1" applyFont="1" applyAlignment="1"/>
    <xf numFmtId="0" fontId="0" fillId="0" borderId="46" xfId="0" applyFont="1" applyBorder="1" applyAlignment="1"/>
    <xf numFmtId="0" fontId="0" fillId="2" borderId="46" xfId="0" applyNumberFormat="1" applyFont="1" applyFill="1" applyBorder="1" applyAlignment="1"/>
    <xf numFmtId="49" fontId="5" fillId="2" borderId="19" xfId="0" applyNumberFormat="1" applyFont="1" applyFill="1" applyBorder="1" applyAlignment="1">
      <alignment horizontal="center" vertical="top" wrapText="1"/>
    </xf>
    <xf numFmtId="49" fontId="5" fillId="2" borderId="38" xfId="0" applyNumberFormat="1" applyFont="1" applyFill="1" applyBorder="1" applyAlignment="1">
      <alignment horizontal="center" vertical="top" wrapText="1"/>
    </xf>
    <xf numFmtId="164" fontId="0" fillId="2" borderId="19" xfId="0" applyNumberFormat="1" applyFont="1" applyFill="1" applyBorder="1" applyAlignment="1"/>
    <xf numFmtId="9" fontId="0" fillId="2" borderId="19" xfId="0" applyNumberFormat="1" applyFont="1" applyFill="1" applyBorder="1" applyAlignment="1"/>
    <xf numFmtId="49" fontId="0" fillId="5" borderId="19" xfId="0" applyNumberFormat="1" applyFont="1" applyFill="1" applyBorder="1" applyAlignment="1"/>
    <xf numFmtId="0" fontId="0" fillId="0" borderId="21" xfId="0" applyFont="1" applyBorder="1" applyAlignment="1"/>
    <xf numFmtId="0" fontId="0" fillId="2" borderId="21" xfId="0" applyFont="1" applyFill="1" applyBorder="1" applyAlignment="1"/>
    <xf numFmtId="0" fontId="0" fillId="2" borderId="21" xfId="0" applyNumberFormat="1" applyFont="1" applyFill="1" applyBorder="1" applyAlignment="1"/>
    <xf numFmtId="0" fontId="5" fillId="2" borderId="19" xfId="0" applyNumberFormat="1" applyFont="1" applyFill="1" applyBorder="1" applyAlignment="1">
      <alignment horizontal="center" vertical="top" wrapText="1"/>
    </xf>
    <xf numFmtId="49" fontId="0" fillId="2" borderId="18" xfId="0" applyNumberFormat="1" applyFont="1" applyFill="1" applyBorder="1" applyAlignment="1"/>
    <xf numFmtId="0" fontId="0" fillId="0" borderId="0" xfId="0" applyNumberFormat="1" applyFont="1" applyAlignment="1"/>
    <xf numFmtId="0" fontId="15" fillId="2" borderId="19" xfId="0" applyNumberFormat="1" applyFont="1" applyFill="1" applyBorder="1" applyAlignment="1">
      <alignment horizontal="center" vertical="top" wrapText="1"/>
    </xf>
    <xf numFmtId="49" fontId="16" fillId="2" borderId="19" xfId="0" applyNumberFormat="1" applyFont="1" applyFill="1" applyBorder="1" applyAlignment="1"/>
    <xf numFmtId="164" fontId="16" fillId="2" borderId="19" xfId="0" applyNumberFormat="1" applyFont="1" applyFill="1" applyBorder="1" applyAlignment="1"/>
    <xf numFmtId="0" fontId="16" fillId="2" borderId="19" xfId="0" applyNumberFormat="1" applyFont="1" applyFill="1" applyBorder="1" applyAlignment="1"/>
    <xf numFmtId="9" fontId="16" fillId="2" borderId="19" xfId="0" applyNumberFormat="1" applyFont="1" applyFill="1" applyBorder="1" applyAlignment="1"/>
    <xf numFmtId="0" fontId="16" fillId="2" borderId="19" xfId="0" applyNumberFormat="1" applyFont="1" applyFill="1" applyBorder="1" applyAlignment="1">
      <alignment horizontal="center" vertical="top" wrapText="1"/>
    </xf>
    <xf numFmtId="49" fontId="15" fillId="2" borderId="19" xfId="0" applyNumberFormat="1" applyFont="1" applyFill="1" applyBorder="1" applyAlignment="1"/>
  </cellXfs>
  <cellStyles count="1">
    <cellStyle name="Normal" xfId="0" builtinId="0"/>
  </cellStyles>
  <dxfs count="40"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2"/>
        </patternFill>
      </fill>
    </dxf>
    <dxf>
      <font>
        <color rgb="FF9C6500"/>
      </font>
      <fill>
        <patternFill patternType="solid">
          <fgColor indexed="11"/>
          <bgColor indexed="24"/>
        </patternFill>
      </fill>
    </dxf>
    <dxf>
      <font>
        <color rgb="FF9C6500"/>
      </font>
      <fill>
        <patternFill patternType="solid">
          <fgColor indexed="11"/>
          <bgColor indexed="24"/>
        </patternFill>
      </fill>
    </dxf>
    <dxf>
      <font>
        <color rgb="FF006100"/>
      </font>
      <fill>
        <patternFill patternType="solid">
          <fgColor indexed="11"/>
          <bgColor indexed="22"/>
        </patternFill>
      </fill>
    </dxf>
    <dxf>
      <font>
        <color rgb="FF006100"/>
      </font>
      <fill>
        <patternFill patternType="solid">
          <fgColor indexed="11"/>
          <bgColor indexed="22"/>
        </patternFill>
      </fill>
    </dxf>
    <dxf>
      <font>
        <color rgb="FF9C0006"/>
      </font>
      <fill>
        <patternFill patternType="solid">
          <fgColor indexed="11"/>
          <bgColor indexed="20"/>
        </patternFill>
      </fill>
    </dxf>
    <dxf>
      <font>
        <color rgb="FF7030A0"/>
      </font>
      <fill>
        <patternFill patternType="solid">
          <fgColor indexed="11"/>
          <bgColor indexed="27"/>
        </patternFill>
      </fill>
    </dxf>
    <dxf>
      <font>
        <color rgb="FFFFFFFF"/>
      </font>
      <fill>
        <patternFill patternType="solid">
          <fgColor indexed="11"/>
          <bgColor indexed="9"/>
        </patternFill>
      </fill>
    </dxf>
    <dxf>
      <font>
        <color rgb="FF9C6500"/>
      </font>
      <fill>
        <patternFill patternType="solid">
          <fgColor indexed="11"/>
          <bgColor indexed="24"/>
        </patternFill>
      </fill>
    </dxf>
    <dxf>
      <font>
        <color rgb="FF9C6500"/>
      </font>
      <fill>
        <patternFill patternType="solid">
          <fgColor indexed="11"/>
          <bgColor indexed="24"/>
        </patternFill>
      </fill>
    </dxf>
    <dxf>
      <font>
        <color rgb="FF006100"/>
      </font>
      <fill>
        <patternFill patternType="solid">
          <fgColor indexed="11"/>
          <bgColor indexed="22"/>
        </patternFill>
      </fill>
    </dxf>
    <dxf>
      <font>
        <color rgb="FF006100"/>
      </font>
      <fill>
        <patternFill patternType="solid">
          <fgColor indexed="11"/>
          <bgColor indexed="22"/>
        </patternFill>
      </fill>
    </dxf>
    <dxf>
      <font>
        <color rgb="FF9C0006"/>
      </font>
      <fill>
        <patternFill patternType="solid">
          <fgColor indexed="11"/>
          <bgColor indexed="20"/>
        </patternFill>
      </fill>
    </dxf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2"/>
        </patternFill>
      </fill>
    </dxf>
    <dxf>
      <font>
        <color rgb="FF7030A0"/>
      </font>
      <fill>
        <patternFill patternType="solid">
          <fgColor indexed="11"/>
          <bgColor indexed="27"/>
        </patternFill>
      </fill>
    </dxf>
    <dxf>
      <font>
        <color rgb="FFFFFFFF"/>
      </font>
      <fill>
        <patternFill patternType="solid">
          <fgColor indexed="11"/>
          <bgColor indexed="9"/>
        </patternFill>
      </fill>
    </dxf>
    <dxf>
      <font>
        <color rgb="FF9C6500"/>
      </font>
      <fill>
        <patternFill patternType="solid">
          <fgColor indexed="11"/>
          <bgColor indexed="24"/>
        </patternFill>
      </fill>
    </dxf>
    <dxf>
      <font>
        <color rgb="FF9C6500"/>
      </font>
      <fill>
        <patternFill patternType="solid">
          <fgColor indexed="11"/>
          <bgColor indexed="24"/>
        </patternFill>
      </fill>
    </dxf>
    <dxf>
      <font>
        <color rgb="FF006100"/>
      </font>
      <fill>
        <patternFill patternType="solid">
          <fgColor indexed="11"/>
          <bgColor indexed="22"/>
        </patternFill>
      </fill>
    </dxf>
    <dxf>
      <font>
        <color rgb="FF006100"/>
      </font>
      <fill>
        <patternFill patternType="solid">
          <fgColor indexed="11"/>
          <bgColor indexed="22"/>
        </patternFill>
      </fill>
    </dxf>
    <dxf>
      <font>
        <color rgb="FF9C0006"/>
      </font>
      <fill>
        <patternFill patternType="solid">
          <fgColor indexed="11"/>
          <bgColor indexed="20"/>
        </patternFill>
      </fill>
    </dxf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0000"/>
      <rgbColor rgb="FFFABF8F"/>
      <rgbColor rgb="FFB2A1C7"/>
      <rgbColor rgb="FFFFFF00"/>
      <rgbColor rgb="FFFF0000"/>
      <rgbColor rgb="FF006411"/>
      <rgbColor rgb="FF333399"/>
      <rgbColor rgb="FFFEA746"/>
      <rgbColor rgb="FFCC99FF"/>
      <rgbColor rgb="FFFFC7CE"/>
      <rgbColor rgb="FF9C0006"/>
      <rgbColor rgb="FFC6EFCE"/>
      <rgbColor rgb="FF006100"/>
      <rgbColor rgb="FFFFEB9C"/>
      <rgbColor rgb="FF9C6500"/>
      <rgbColor rgb="FF003366"/>
      <rgbColor rgb="FF7030A0"/>
      <rgbColor rgb="FFFF99CC"/>
      <rgbColor rgb="FF6A8F28"/>
      <rgbColor rgb="FF7C9547"/>
      <rgbColor rgb="FF969696"/>
      <rgbColor rgb="FF99CCFF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286"/>
  <sheetViews>
    <sheetView showGridLines="0" tabSelected="1" workbookViewId="0">
      <selection activeCell="B1" sqref="B1"/>
    </sheetView>
  </sheetViews>
  <sheetFormatPr defaultColWidth="6.42578125" defaultRowHeight="12.75" customHeight="1"/>
  <cols>
    <col min="1" max="1" width="9.28515625" style="1" customWidth="1"/>
    <col min="2" max="2" width="38.42578125" style="1" customWidth="1"/>
    <col min="3" max="3" width="11.42578125" style="1" customWidth="1"/>
    <col min="4" max="6" width="6.42578125" style="1" customWidth="1"/>
    <col min="7" max="7" width="6.85546875" style="1" customWidth="1"/>
    <col min="8" max="8" width="4.7109375" style="1" customWidth="1"/>
    <col min="9" max="9" width="6.42578125" style="1" hidden="1" customWidth="1"/>
    <col min="10" max="10" width="9.28515625" style="1" customWidth="1"/>
    <col min="11" max="12" width="6.42578125" style="1" customWidth="1"/>
    <col min="13" max="13" width="7.28515625" style="1" customWidth="1"/>
    <col min="14" max="14" width="1.28515625" style="1" customWidth="1"/>
    <col min="15" max="15" width="5.85546875" style="1" customWidth="1"/>
    <col min="16" max="16" width="4.7109375" style="1" customWidth="1"/>
    <col min="17" max="17" width="9.28515625" style="1" customWidth="1"/>
    <col min="18" max="20" width="6.42578125" style="1" customWidth="1"/>
    <col min="21" max="21" width="2.28515625" style="1" customWidth="1"/>
    <col min="22" max="22" width="5.85546875" style="1" customWidth="1"/>
    <col min="23" max="23" width="2.42578125" style="1" customWidth="1"/>
    <col min="24" max="24" width="9.28515625" style="1" customWidth="1"/>
    <col min="25" max="25" width="10" style="1" customWidth="1"/>
    <col min="26" max="26" width="5.7109375" style="1" customWidth="1"/>
    <col min="27" max="27" width="1.85546875" style="1" customWidth="1"/>
    <col min="28" max="28" width="5.7109375" style="1" customWidth="1"/>
    <col min="29" max="29" width="2.42578125" style="1" customWidth="1"/>
    <col min="30" max="30" width="8.42578125" style="1" customWidth="1"/>
    <col min="31" max="33" width="7.42578125" style="1" customWidth="1"/>
    <col min="34" max="34" width="9.28515625" style="1" customWidth="1"/>
    <col min="35" max="35" width="7.42578125" style="1" customWidth="1"/>
    <col min="36" max="256" width="6.42578125" style="1" customWidth="1"/>
  </cols>
  <sheetData>
    <row r="1" spans="1:35" ht="65.25" customHeight="1">
      <c r="A1" s="2"/>
      <c r="B1" s="3" t="s">
        <v>0</v>
      </c>
      <c r="C1" s="2"/>
      <c r="D1" s="4"/>
      <c r="E1" s="2"/>
      <c r="F1" s="4"/>
      <c r="G1" s="2"/>
      <c r="H1" s="4"/>
      <c r="I1" s="2"/>
      <c r="J1" s="4"/>
      <c r="K1" s="4"/>
      <c r="L1" s="2"/>
      <c r="M1" s="2"/>
      <c r="N1" s="2"/>
      <c r="O1" s="4"/>
      <c r="P1" s="2"/>
      <c r="Q1" s="4"/>
      <c r="R1" s="5"/>
      <c r="S1" s="4"/>
      <c r="T1" s="4"/>
      <c r="U1" s="2"/>
      <c r="V1" s="4"/>
      <c r="W1" s="2"/>
      <c r="X1" s="4"/>
      <c r="Y1" s="4"/>
      <c r="Z1" s="4"/>
      <c r="AA1" s="4"/>
      <c r="AB1" s="6" t="s">
        <v>1</v>
      </c>
      <c r="AC1" s="4"/>
      <c r="AD1" s="4"/>
      <c r="AE1" s="2"/>
      <c r="AF1" s="2"/>
      <c r="AG1" s="2"/>
      <c r="AH1" s="2"/>
      <c r="AI1" s="4"/>
    </row>
    <row r="2" spans="1:35" ht="13.5" customHeight="1">
      <c r="A2" s="7"/>
      <c r="B2" s="7"/>
      <c r="C2" s="7"/>
      <c r="D2" s="8"/>
      <c r="E2" s="7"/>
      <c r="F2" s="8"/>
      <c r="G2" s="7"/>
      <c r="H2" s="8"/>
      <c r="I2" s="7"/>
      <c r="J2" s="8"/>
      <c r="K2" s="8"/>
      <c r="L2" s="7"/>
      <c r="M2" s="7"/>
      <c r="N2" s="7"/>
      <c r="O2" s="8"/>
      <c r="P2" s="7"/>
      <c r="Q2" s="8"/>
      <c r="R2" s="9"/>
      <c r="S2" s="8"/>
      <c r="T2" s="8"/>
      <c r="U2" s="7"/>
      <c r="V2" s="8"/>
      <c r="W2" s="7"/>
      <c r="X2" s="8"/>
      <c r="Y2" s="8"/>
      <c r="Z2" s="8"/>
      <c r="AA2" s="4"/>
      <c r="AB2" s="8"/>
      <c r="AC2" s="4"/>
      <c r="AD2" s="4"/>
      <c r="AE2" s="2"/>
      <c r="AF2" s="2"/>
      <c r="AG2" s="2"/>
      <c r="AH2" s="2"/>
      <c r="AI2" s="4"/>
    </row>
    <row r="3" spans="1:35" ht="15.75" customHeight="1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5"/>
      <c r="H3" s="16" t="s">
        <v>8</v>
      </c>
      <c r="I3" s="17"/>
      <c r="J3" s="14" t="s">
        <v>9</v>
      </c>
      <c r="K3" s="12" t="s">
        <v>5</v>
      </c>
      <c r="L3" s="14" t="s">
        <v>6</v>
      </c>
      <c r="M3" s="18" t="s">
        <v>7</v>
      </c>
      <c r="N3" s="15"/>
      <c r="O3" s="16" t="s">
        <v>8</v>
      </c>
      <c r="P3" s="17"/>
      <c r="Q3" s="14" t="s">
        <v>10</v>
      </c>
      <c r="R3" s="12" t="s">
        <v>5</v>
      </c>
      <c r="S3" s="14" t="s">
        <v>6</v>
      </c>
      <c r="T3" s="18" t="s">
        <v>7</v>
      </c>
      <c r="U3" s="15"/>
      <c r="V3" s="16" t="s">
        <v>8</v>
      </c>
      <c r="W3" s="17"/>
      <c r="X3" s="19" t="s">
        <v>11</v>
      </c>
      <c r="Y3" s="20" t="s">
        <v>12</v>
      </c>
      <c r="Z3" s="20" t="s">
        <v>13</v>
      </c>
      <c r="AA3" s="21"/>
      <c r="AB3" s="22" t="s">
        <v>13</v>
      </c>
      <c r="AC3" s="21"/>
      <c r="AD3" s="4"/>
      <c r="AE3" s="2"/>
      <c r="AF3" s="2"/>
      <c r="AG3" s="2"/>
      <c r="AH3" s="2"/>
      <c r="AI3" s="4"/>
    </row>
    <row r="4" spans="1:35" ht="15" customHeight="1">
      <c r="A4" s="23">
        <v>1</v>
      </c>
      <c r="B4" s="24" t="str">
        <f>VLOOKUP(A4,RNames!A2:C966,2,FALSE)</f>
        <v>Sophie Atkinson</v>
      </c>
      <c r="C4" s="24" t="str">
        <f>VLOOKUP(B4,RNames!B2:D966,2,FALSE)</f>
        <v>L&amp;G</v>
      </c>
      <c r="D4" s="25">
        <v>7.9</v>
      </c>
      <c r="E4" s="26">
        <v>7.5</v>
      </c>
      <c r="F4" s="26">
        <v>8</v>
      </c>
      <c r="G4" s="26"/>
      <c r="H4" s="27">
        <v>0</v>
      </c>
      <c r="I4" s="28"/>
      <c r="J4" s="29">
        <f>SUM(D4:F4)-H4</f>
        <v>23.4</v>
      </c>
      <c r="K4" s="25">
        <v>8.1999999999999993</v>
      </c>
      <c r="L4" s="26">
        <v>7.9</v>
      </c>
      <c r="M4" s="26">
        <v>8.1</v>
      </c>
      <c r="N4" s="26"/>
      <c r="O4" s="30">
        <v>0</v>
      </c>
      <c r="P4" s="28"/>
      <c r="Q4" s="29">
        <f>SUM(K4:M4)-O4</f>
        <v>24.200000000000003</v>
      </c>
      <c r="R4" s="25">
        <v>8</v>
      </c>
      <c r="S4" s="26">
        <v>8</v>
      </c>
      <c r="T4" s="26">
        <v>8</v>
      </c>
      <c r="U4" s="26"/>
      <c r="V4" s="30">
        <v>0</v>
      </c>
      <c r="W4" s="28"/>
      <c r="X4" s="31">
        <f>SUM(R4:T4)-V4</f>
        <v>24</v>
      </c>
      <c r="Y4" s="32">
        <f>J4+Q4+X4</f>
        <v>71.599999999999994</v>
      </c>
      <c r="Z4" s="33">
        <f>RANK(Y4,Y$4:Y$7,0)</f>
        <v>3</v>
      </c>
      <c r="AA4" s="34"/>
      <c r="AB4" s="35">
        <f>RANK(Y4,Y$4:Y$44,0)</f>
        <v>16</v>
      </c>
      <c r="AC4" s="34"/>
      <c r="AD4" s="4"/>
      <c r="AE4" s="2"/>
      <c r="AF4" s="2"/>
      <c r="AG4" s="2"/>
      <c r="AH4" s="2"/>
      <c r="AI4" s="4"/>
    </row>
    <row r="5" spans="1:35" ht="15" customHeight="1">
      <c r="A5" s="36">
        <v>2</v>
      </c>
      <c r="B5" s="37" t="str">
        <f>VLOOKUP(A5,RNames!A3:C967,2,FALSE)</f>
        <v>Rebeka-Louise Bell</v>
      </c>
      <c r="C5" s="37" t="str">
        <f>VLOOKUP(B5,RNames!B3:D967,2,FALSE)</f>
        <v>Swifts</v>
      </c>
      <c r="D5" s="38">
        <v>8.5</v>
      </c>
      <c r="E5" s="39">
        <v>8.6999999999999993</v>
      </c>
      <c r="F5" s="39">
        <v>8.5</v>
      </c>
      <c r="G5" s="39"/>
      <c r="H5" s="40">
        <v>0</v>
      </c>
      <c r="I5" s="41"/>
      <c r="J5" s="42">
        <f>SUM(D5:F5)-H5</f>
        <v>25.7</v>
      </c>
      <c r="K5" s="38">
        <v>8.3000000000000007</v>
      </c>
      <c r="L5" s="39">
        <v>8.3000000000000007</v>
      </c>
      <c r="M5" s="39">
        <v>8.1999999999999993</v>
      </c>
      <c r="N5" s="39"/>
      <c r="O5" s="43">
        <v>0</v>
      </c>
      <c r="P5" s="41"/>
      <c r="Q5" s="42">
        <f>SUM(K5:M5)-O5</f>
        <v>24.8</v>
      </c>
      <c r="R5" s="38">
        <v>7.7</v>
      </c>
      <c r="S5" s="39">
        <v>7.8</v>
      </c>
      <c r="T5" s="39">
        <v>7.5</v>
      </c>
      <c r="U5" s="39"/>
      <c r="V5" s="43">
        <v>0</v>
      </c>
      <c r="W5" s="41"/>
      <c r="X5" s="44">
        <f>SUM(R5:T5)-V5</f>
        <v>23</v>
      </c>
      <c r="Y5" s="45">
        <f>J5+Q5+X5</f>
        <v>73.5</v>
      </c>
      <c r="Z5" s="46">
        <f>RANK(Y5,Y$4:Y$7,0)</f>
        <v>1</v>
      </c>
      <c r="AA5" s="34"/>
      <c r="AB5" s="47">
        <f>RANK(Y5,Y$4:Y$44,0)</f>
        <v>9</v>
      </c>
      <c r="AC5" s="34"/>
      <c r="AD5" s="4"/>
      <c r="AE5" s="2"/>
      <c r="AF5" s="2"/>
      <c r="AG5" s="2"/>
      <c r="AH5" s="2"/>
      <c r="AI5" s="4"/>
    </row>
    <row r="6" spans="1:35" ht="15" customHeight="1">
      <c r="A6" s="36">
        <v>3</v>
      </c>
      <c r="B6" s="37" t="str">
        <f>VLOOKUP(A6,RNames!A4:C968,2,FALSE)</f>
        <v>Jessica Cacciatore</v>
      </c>
      <c r="C6" s="37" t="str">
        <f>VLOOKUP(B6,RNames!B4:D968,2,FALSE)</f>
        <v>Hollington</v>
      </c>
      <c r="D6" s="38">
        <v>8.4</v>
      </c>
      <c r="E6" s="39">
        <v>8.3000000000000007</v>
      </c>
      <c r="F6" s="39">
        <v>8.4</v>
      </c>
      <c r="G6" s="39"/>
      <c r="H6" s="40">
        <v>0</v>
      </c>
      <c r="I6" s="41"/>
      <c r="J6" s="42">
        <f>SUM(D6:F6)-H6</f>
        <v>25.1</v>
      </c>
      <c r="K6" s="38">
        <v>8</v>
      </c>
      <c r="L6" s="39">
        <v>7.7</v>
      </c>
      <c r="M6" s="39">
        <v>7.8</v>
      </c>
      <c r="N6" s="39"/>
      <c r="O6" s="43">
        <v>0</v>
      </c>
      <c r="P6" s="41"/>
      <c r="Q6" s="42">
        <f>SUM(K6:M6)-O6</f>
        <v>23.5</v>
      </c>
      <c r="R6" s="38">
        <v>6.9</v>
      </c>
      <c r="S6" s="39">
        <v>6.8</v>
      </c>
      <c r="T6" s="39">
        <v>7.1</v>
      </c>
      <c r="U6" s="39"/>
      <c r="V6" s="43">
        <v>0</v>
      </c>
      <c r="W6" s="41"/>
      <c r="X6" s="44">
        <f>SUM(R6:T6)-V6</f>
        <v>20.799999999999997</v>
      </c>
      <c r="Y6" s="45">
        <f>J6+Q6+X6</f>
        <v>69.400000000000006</v>
      </c>
      <c r="Z6" s="46">
        <f>RANK(Y6,Y$4:Y$7,0)</f>
        <v>4</v>
      </c>
      <c r="AA6" s="34"/>
      <c r="AB6" s="47">
        <f>RANK(Y6,Y$4:Y$44,0)</f>
        <v>19</v>
      </c>
      <c r="AC6" s="34"/>
      <c r="AD6" s="4"/>
      <c r="AE6" s="2"/>
      <c r="AF6" s="2"/>
      <c r="AG6" s="2"/>
      <c r="AH6" s="2"/>
      <c r="AI6" s="4"/>
    </row>
    <row r="7" spans="1:35" ht="15" customHeight="1">
      <c r="A7" s="36">
        <v>4</v>
      </c>
      <c r="B7" s="37" t="str">
        <f>VLOOKUP(A7,RNames!A5:C969,2,FALSE)</f>
        <v>Isabelle Fowler</v>
      </c>
      <c r="C7" s="37" t="str">
        <f>VLOOKUP(B7,RNames!B5:D969,2,FALSE)</f>
        <v>Hollington</v>
      </c>
      <c r="D7" s="38">
        <v>8.4</v>
      </c>
      <c r="E7" s="39">
        <v>8.6</v>
      </c>
      <c r="F7" s="39">
        <v>8.4</v>
      </c>
      <c r="G7" s="39"/>
      <c r="H7" s="40">
        <v>0</v>
      </c>
      <c r="I7" s="41"/>
      <c r="J7" s="42">
        <f>SUM(D7:F7)-H7</f>
        <v>25.4</v>
      </c>
      <c r="K7" s="38">
        <v>8.1</v>
      </c>
      <c r="L7" s="39">
        <v>8.1999999999999993</v>
      </c>
      <c r="M7" s="39">
        <v>8.3000000000000007</v>
      </c>
      <c r="N7" s="39"/>
      <c r="O7" s="43">
        <v>0</v>
      </c>
      <c r="P7" s="41"/>
      <c r="Q7" s="42">
        <f>SUM(K7:M7)-O7</f>
        <v>24.599999999999998</v>
      </c>
      <c r="R7" s="38">
        <v>7.5</v>
      </c>
      <c r="S7" s="39">
        <v>7.7</v>
      </c>
      <c r="T7" s="39">
        <v>7.9</v>
      </c>
      <c r="U7" s="39"/>
      <c r="V7" s="43">
        <v>0</v>
      </c>
      <c r="W7" s="41"/>
      <c r="X7" s="44">
        <f>SUM(R7:T7)-V7</f>
        <v>23.1</v>
      </c>
      <c r="Y7" s="45">
        <f>J7+Q7+X7</f>
        <v>73.099999999999994</v>
      </c>
      <c r="Z7" s="48">
        <f>RANK(Y7,Y$4:Y$7,0)</f>
        <v>2</v>
      </c>
      <c r="AA7" s="34"/>
      <c r="AB7" s="47">
        <f>RANK(Y7,Y$4:Y$44,0)</f>
        <v>11</v>
      </c>
      <c r="AC7" s="34"/>
      <c r="AD7" s="4"/>
      <c r="AE7" s="2"/>
      <c r="AF7" s="2"/>
      <c r="AG7" s="2"/>
      <c r="AH7" s="2"/>
      <c r="AI7" s="4"/>
    </row>
    <row r="8" spans="1:35" ht="15" customHeight="1">
      <c r="A8" s="49"/>
      <c r="B8" s="50"/>
      <c r="C8" s="50"/>
      <c r="D8" s="50"/>
      <c r="E8" s="51"/>
      <c r="F8" s="50"/>
      <c r="G8" s="51"/>
      <c r="H8" s="50"/>
      <c r="I8" s="52"/>
      <c r="J8" s="50"/>
      <c r="K8" s="50"/>
      <c r="L8" s="51"/>
      <c r="M8" s="53"/>
      <c r="N8" s="51"/>
      <c r="O8" s="50"/>
      <c r="P8" s="52"/>
      <c r="Q8" s="50"/>
      <c r="R8" s="50"/>
      <c r="S8" s="50"/>
      <c r="T8" s="50"/>
      <c r="U8" s="51"/>
      <c r="V8" s="50"/>
      <c r="W8" s="52"/>
      <c r="X8" s="50"/>
      <c r="Y8" s="50"/>
      <c r="Z8" s="50"/>
      <c r="AA8" s="4"/>
      <c r="AB8" s="54"/>
      <c r="AC8" s="4"/>
      <c r="AD8" s="4"/>
      <c r="AE8" s="2"/>
      <c r="AF8" s="2"/>
      <c r="AG8" s="2"/>
      <c r="AH8" s="2"/>
      <c r="AI8" s="4"/>
    </row>
    <row r="9" spans="1:35" ht="15.75" customHeight="1">
      <c r="A9" s="55"/>
      <c r="B9" s="56"/>
      <c r="C9" s="56"/>
      <c r="D9" s="56"/>
      <c r="E9" s="57"/>
      <c r="F9" s="56"/>
      <c r="G9" s="57"/>
      <c r="H9" s="56"/>
      <c r="I9" s="58"/>
      <c r="J9" s="56"/>
      <c r="K9" s="56"/>
      <c r="L9" s="57"/>
      <c r="M9" s="59"/>
      <c r="N9" s="57"/>
      <c r="O9" s="56"/>
      <c r="P9" s="58"/>
      <c r="Q9" s="56"/>
      <c r="R9" s="56"/>
      <c r="S9" s="56"/>
      <c r="T9" s="56"/>
      <c r="U9" s="57"/>
      <c r="V9" s="56"/>
      <c r="W9" s="58"/>
      <c r="X9" s="56"/>
      <c r="Y9" s="56"/>
      <c r="Z9" s="56"/>
      <c r="AA9" s="4"/>
      <c r="AB9" s="8"/>
      <c r="AC9" s="4"/>
      <c r="AD9" s="4"/>
      <c r="AE9" s="2"/>
      <c r="AF9" s="2"/>
      <c r="AG9" s="2"/>
      <c r="AH9" s="2"/>
      <c r="AI9" s="4"/>
    </row>
    <row r="10" spans="1:35" ht="15.75" customHeight="1">
      <c r="A10" s="10" t="s">
        <v>2</v>
      </c>
      <c r="B10" s="11" t="s">
        <v>14</v>
      </c>
      <c r="C10" s="11" t="s">
        <v>4</v>
      </c>
      <c r="D10" s="12" t="s">
        <v>5</v>
      </c>
      <c r="E10" s="13" t="s">
        <v>6</v>
      </c>
      <c r="F10" s="14" t="s">
        <v>7</v>
      </c>
      <c r="G10" s="15"/>
      <c r="H10" s="16" t="s">
        <v>8</v>
      </c>
      <c r="I10" s="17"/>
      <c r="J10" s="14" t="s">
        <v>9</v>
      </c>
      <c r="K10" s="12" t="s">
        <v>5</v>
      </c>
      <c r="L10" s="14" t="s">
        <v>6</v>
      </c>
      <c r="M10" s="18" t="s">
        <v>7</v>
      </c>
      <c r="N10" s="15"/>
      <c r="O10" s="16" t="s">
        <v>8</v>
      </c>
      <c r="P10" s="17"/>
      <c r="Q10" s="14" t="s">
        <v>10</v>
      </c>
      <c r="R10" s="12" t="s">
        <v>5</v>
      </c>
      <c r="S10" s="14" t="s">
        <v>6</v>
      </c>
      <c r="T10" s="18" t="s">
        <v>7</v>
      </c>
      <c r="U10" s="15"/>
      <c r="V10" s="16" t="s">
        <v>8</v>
      </c>
      <c r="W10" s="17"/>
      <c r="X10" s="19" t="s">
        <v>11</v>
      </c>
      <c r="Y10" s="20" t="s">
        <v>12</v>
      </c>
      <c r="Z10" s="20" t="s">
        <v>13</v>
      </c>
      <c r="AA10" s="21"/>
      <c r="AB10" s="22" t="s">
        <v>13</v>
      </c>
      <c r="AC10" s="21"/>
      <c r="AD10" s="4"/>
      <c r="AE10" s="2"/>
      <c r="AF10" s="2"/>
      <c r="AG10" s="2"/>
      <c r="AH10" s="2"/>
      <c r="AI10" s="4"/>
    </row>
    <row r="11" spans="1:35" ht="15" customHeight="1">
      <c r="A11" s="23">
        <v>5</v>
      </c>
      <c r="B11" s="24" t="str">
        <f>VLOOKUP(A11,RNames!A13:C977,2,FALSE)</f>
        <v>Samuel Oie</v>
      </c>
      <c r="C11" s="24" t="str">
        <f>VLOOKUP(B11,RNames!B13:D977,2,FALSE)</f>
        <v>L&amp;G</v>
      </c>
      <c r="D11" s="25">
        <v>8.3000000000000007</v>
      </c>
      <c r="E11" s="26">
        <v>8</v>
      </c>
      <c r="F11" s="26">
        <v>7.9</v>
      </c>
      <c r="G11" s="26"/>
      <c r="H11" s="27">
        <v>0</v>
      </c>
      <c r="I11" s="28"/>
      <c r="J11" s="29">
        <f>SUM(D11:F11)-H11</f>
        <v>24.200000000000003</v>
      </c>
      <c r="K11" s="25">
        <v>6.1</v>
      </c>
      <c r="L11" s="26">
        <v>6.2</v>
      </c>
      <c r="M11" s="26">
        <v>6.2</v>
      </c>
      <c r="N11" s="26"/>
      <c r="O11" s="30">
        <v>0.2</v>
      </c>
      <c r="P11" s="28"/>
      <c r="Q11" s="29">
        <f>SUM(K11:M11)-O11</f>
        <v>18.3</v>
      </c>
      <c r="R11" s="25">
        <v>6.4</v>
      </c>
      <c r="S11" s="26">
        <v>6.5</v>
      </c>
      <c r="T11" s="26">
        <v>6.4</v>
      </c>
      <c r="U11" s="26"/>
      <c r="V11" s="30">
        <v>0</v>
      </c>
      <c r="W11" s="28"/>
      <c r="X11" s="31">
        <f>SUM(R11:T11)-V11</f>
        <v>19.3</v>
      </c>
      <c r="Y11" s="32">
        <f>J11+Q11+X11</f>
        <v>61.8</v>
      </c>
      <c r="Z11" s="60">
        <f>RANK(Y11,Y$11:Y$11,0)</f>
        <v>1</v>
      </c>
      <c r="AA11" s="34"/>
      <c r="AB11" s="35">
        <f>RANK(Y11,Y$4:Y$44,0)</f>
        <v>22</v>
      </c>
      <c r="AC11" s="34"/>
      <c r="AD11" s="4"/>
      <c r="AE11" s="2"/>
      <c r="AF11" s="2"/>
      <c r="AG11" s="2"/>
      <c r="AH11" s="2"/>
      <c r="AI11" s="4"/>
    </row>
    <row r="12" spans="1:35" ht="15" customHeight="1">
      <c r="A12" s="49"/>
      <c r="B12" s="50"/>
      <c r="C12" s="50"/>
      <c r="D12" s="50"/>
      <c r="E12" s="51"/>
      <c r="F12" s="50"/>
      <c r="G12" s="51"/>
      <c r="H12" s="50"/>
      <c r="I12" s="52"/>
      <c r="J12" s="50"/>
      <c r="K12" s="50"/>
      <c r="L12" s="51"/>
      <c r="M12" s="53"/>
      <c r="N12" s="51"/>
      <c r="O12" s="50"/>
      <c r="P12" s="52"/>
      <c r="Q12" s="50"/>
      <c r="R12" s="50"/>
      <c r="S12" s="50"/>
      <c r="T12" s="50"/>
      <c r="U12" s="51"/>
      <c r="V12" s="50"/>
      <c r="W12" s="52"/>
      <c r="X12" s="50"/>
      <c r="Y12" s="50"/>
      <c r="Z12" s="50"/>
      <c r="AA12" s="4"/>
      <c r="AB12" s="54"/>
      <c r="AC12" s="4"/>
      <c r="AD12" s="4"/>
      <c r="AE12" s="2"/>
      <c r="AF12" s="2"/>
      <c r="AG12" s="2"/>
      <c r="AH12" s="2"/>
      <c r="AI12" s="4"/>
    </row>
    <row r="13" spans="1:35" ht="15.75" customHeight="1">
      <c r="A13" s="55"/>
      <c r="B13" s="56"/>
      <c r="C13" s="56"/>
      <c r="D13" s="56"/>
      <c r="E13" s="57"/>
      <c r="F13" s="56"/>
      <c r="G13" s="57"/>
      <c r="H13" s="56"/>
      <c r="I13" s="58"/>
      <c r="J13" s="56"/>
      <c r="K13" s="56"/>
      <c r="L13" s="57"/>
      <c r="M13" s="59"/>
      <c r="N13" s="57"/>
      <c r="O13" s="56"/>
      <c r="P13" s="58"/>
      <c r="Q13" s="56"/>
      <c r="R13" s="56"/>
      <c r="S13" s="56"/>
      <c r="T13" s="56"/>
      <c r="U13" s="57"/>
      <c r="V13" s="56"/>
      <c r="W13" s="58"/>
      <c r="X13" s="56"/>
      <c r="Y13" s="56"/>
      <c r="Z13" s="56"/>
      <c r="AA13" s="4"/>
      <c r="AB13" s="8"/>
      <c r="AC13" s="4"/>
      <c r="AD13" s="4"/>
      <c r="AE13" s="2"/>
      <c r="AF13" s="2"/>
      <c r="AG13" s="2"/>
      <c r="AH13" s="2"/>
      <c r="AI13" s="4"/>
    </row>
    <row r="14" spans="1:35" ht="15.75" customHeight="1">
      <c r="A14" s="10" t="s">
        <v>2</v>
      </c>
      <c r="B14" s="11" t="s">
        <v>15</v>
      </c>
      <c r="C14" s="11" t="s">
        <v>4</v>
      </c>
      <c r="D14" s="12" t="s">
        <v>5</v>
      </c>
      <c r="E14" s="13" t="s">
        <v>6</v>
      </c>
      <c r="F14" s="61"/>
      <c r="G14" s="15"/>
      <c r="H14" s="16" t="s">
        <v>8</v>
      </c>
      <c r="I14" s="17"/>
      <c r="J14" s="14" t="s">
        <v>9</v>
      </c>
      <c r="K14" s="12" t="s">
        <v>5</v>
      </c>
      <c r="L14" s="14" t="s">
        <v>6</v>
      </c>
      <c r="M14" s="62"/>
      <c r="N14" s="15"/>
      <c r="O14" s="16" t="s">
        <v>8</v>
      </c>
      <c r="P14" s="17"/>
      <c r="Q14" s="14" t="s">
        <v>10</v>
      </c>
      <c r="R14" s="12" t="s">
        <v>5</v>
      </c>
      <c r="S14" s="14" t="s">
        <v>6</v>
      </c>
      <c r="T14" s="62"/>
      <c r="U14" s="15"/>
      <c r="V14" s="16" t="s">
        <v>8</v>
      </c>
      <c r="W14" s="17"/>
      <c r="X14" s="19" t="s">
        <v>11</v>
      </c>
      <c r="Y14" s="20" t="s">
        <v>12</v>
      </c>
      <c r="Z14" s="20" t="s">
        <v>13</v>
      </c>
      <c r="AA14" s="21"/>
      <c r="AB14" s="22" t="s">
        <v>13</v>
      </c>
      <c r="AC14" s="21"/>
      <c r="AD14" s="4"/>
      <c r="AE14" s="2"/>
      <c r="AF14" s="2"/>
      <c r="AG14" s="2"/>
      <c r="AH14" s="2"/>
      <c r="AI14" s="4"/>
    </row>
    <row r="15" spans="1:35" ht="15" customHeight="1">
      <c r="A15" s="23">
        <v>6</v>
      </c>
      <c r="B15" s="24" t="str">
        <f>VLOOKUP(A15,RNames!A22:C986,2,FALSE)</f>
        <v>Bethany Miles</v>
      </c>
      <c r="C15" s="24" t="str">
        <f>VLOOKUP(B15,RNames!B22:D986,2,FALSE)</f>
        <v>L&amp;G</v>
      </c>
      <c r="D15" s="25">
        <v>8.5</v>
      </c>
      <c r="E15" s="26">
        <v>8.6</v>
      </c>
      <c r="F15" s="26">
        <v>8.1</v>
      </c>
      <c r="G15" s="26"/>
      <c r="H15" s="27">
        <v>0</v>
      </c>
      <c r="I15" s="28"/>
      <c r="J15" s="29">
        <f t="shared" ref="J15:J23" si="0">SUM(D15:F15)-H15</f>
        <v>25.200000000000003</v>
      </c>
      <c r="K15" s="25">
        <v>8.3000000000000007</v>
      </c>
      <c r="L15" s="26">
        <v>7.9</v>
      </c>
      <c r="M15" s="26">
        <v>8</v>
      </c>
      <c r="N15" s="26"/>
      <c r="O15" s="30">
        <v>0</v>
      </c>
      <c r="P15" s="28"/>
      <c r="Q15" s="29">
        <f t="shared" ref="Q15:Q23" si="1">SUM(K15:M15)-O15</f>
        <v>24.200000000000003</v>
      </c>
      <c r="R15" s="25">
        <v>7.1</v>
      </c>
      <c r="S15" s="26">
        <v>6.8</v>
      </c>
      <c r="T15" s="26">
        <v>7</v>
      </c>
      <c r="U15" s="26"/>
      <c r="V15" s="30">
        <v>0</v>
      </c>
      <c r="W15" s="28"/>
      <c r="X15" s="31">
        <f t="shared" ref="X15:X23" si="2">SUM(R15:T15)-V15</f>
        <v>20.9</v>
      </c>
      <c r="Y15" s="32">
        <f t="shared" ref="Y15:Y23" si="3">J15+Q15+X15</f>
        <v>70.300000000000011</v>
      </c>
      <c r="Z15" s="60">
        <f t="shared" ref="Z15:Z23" si="4">RANK(Y15,Y$15:Y$23,0)</f>
        <v>7</v>
      </c>
      <c r="AA15" s="34"/>
      <c r="AB15" s="35">
        <f t="shared" ref="AB15:AB23" si="5">RANK(Y15,Y$4:Y$44,0)</f>
        <v>17</v>
      </c>
      <c r="AC15" s="34"/>
      <c r="AD15" s="4"/>
      <c r="AE15" s="2"/>
      <c r="AF15" s="2"/>
      <c r="AG15" s="2"/>
      <c r="AH15" s="2"/>
      <c r="AI15" s="4"/>
    </row>
    <row r="16" spans="1:35" ht="15" customHeight="1">
      <c r="A16" s="36">
        <v>7</v>
      </c>
      <c r="B16" s="37" t="str">
        <f>VLOOKUP(A16,RNames!A14:C978,2,FALSE)</f>
        <v>Deneza Naumenko</v>
      </c>
      <c r="C16" s="37" t="str">
        <f>VLOOKUP(B16,RNames!B14:D978,2,FALSE)</f>
        <v>L&amp;G</v>
      </c>
      <c r="D16" s="38">
        <v>8.1999999999999993</v>
      </c>
      <c r="E16" s="39">
        <v>7.8</v>
      </c>
      <c r="F16" s="39">
        <v>8</v>
      </c>
      <c r="G16" s="39"/>
      <c r="H16" s="40">
        <v>0.2</v>
      </c>
      <c r="I16" s="41"/>
      <c r="J16" s="42">
        <f t="shared" si="0"/>
        <v>23.8</v>
      </c>
      <c r="K16" s="38">
        <v>7.7</v>
      </c>
      <c r="L16" s="39">
        <v>7.7</v>
      </c>
      <c r="M16" s="39">
        <v>7.8</v>
      </c>
      <c r="N16" s="39"/>
      <c r="O16" s="43">
        <v>0</v>
      </c>
      <c r="P16" s="41"/>
      <c r="Q16" s="42">
        <f t="shared" si="1"/>
        <v>23.2</v>
      </c>
      <c r="R16" s="38">
        <v>6.6</v>
      </c>
      <c r="S16" s="39">
        <v>6.9</v>
      </c>
      <c r="T16" s="39">
        <v>7</v>
      </c>
      <c r="U16" s="39"/>
      <c r="V16" s="43">
        <v>0</v>
      </c>
      <c r="W16" s="41"/>
      <c r="X16" s="44">
        <f t="shared" si="2"/>
        <v>20.5</v>
      </c>
      <c r="Y16" s="45">
        <f t="shared" si="3"/>
        <v>67.5</v>
      </c>
      <c r="Z16" s="46">
        <f t="shared" si="4"/>
        <v>9</v>
      </c>
      <c r="AA16" s="34"/>
      <c r="AB16" s="47">
        <f t="shared" si="5"/>
        <v>21</v>
      </c>
      <c r="AC16" s="34"/>
      <c r="AD16" s="4"/>
      <c r="AE16" s="2"/>
      <c r="AF16" s="2"/>
      <c r="AG16" s="2"/>
      <c r="AH16" s="2"/>
      <c r="AI16" s="4"/>
    </row>
    <row r="17" spans="1:35" ht="15" customHeight="1">
      <c r="A17" s="36">
        <v>8</v>
      </c>
      <c r="B17" s="37" t="str">
        <f>VLOOKUP(A17,RNames!A15:C979,2,FALSE)</f>
        <v>Bibi Campbell</v>
      </c>
      <c r="C17" s="37" t="str">
        <f>VLOOKUP(B17,RNames!B15:D979,2,FALSE)</f>
        <v>Dyson</v>
      </c>
      <c r="D17" s="38">
        <v>8.5</v>
      </c>
      <c r="E17" s="39">
        <v>8.4</v>
      </c>
      <c r="F17" s="39">
        <v>8.4</v>
      </c>
      <c r="G17" s="39"/>
      <c r="H17" s="40">
        <v>0</v>
      </c>
      <c r="I17" s="41"/>
      <c r="J17" s="42">
        <f t="shared" si="0"/>
        <v>25.299999999999997</v>
      </c>
      <c r="K17" s="38">
        <v>8.1</v>
      </c>
      <c r="L17" s="39">
        <v>8.1</v>
      </c>
      <c r="M17" s="39">
        <v>8.3000000000000007</v>
      </c>
      <c r="N17" s="39"/>
      <c r="O17" s="43">
        <v>0</v>
      </c>
      <c r="P17" s="41"/>
      <c r="Q17" s="42">
        <f t="shared" si="1"/>
        <v>24.5</v>
      </c>
      <c r="R17" s="38">
        <v>8.1</v>
      </c>
      <c r="S17" s="39">
        <v>8.3000000000000007</v>
      </c>
      <c r="T17" s="39">
        <v>8.1999999999999993</v>
      </c>
      <c r="U17" s="39"/>
      <c r="V17" s="43">
        <v>0</v>
      </c>
      <c r="W17" s="41"/>
      <c r="X17" s="44">
        <f t="shared" si="2"/>
        <v>24.599999999999998</v>
      </c>
      <c r="Y17" s="45">
        <f t="shared" si="3"/>
        <v>74.399999999999991</v>
      </c>
      <c r="Z17" s="46">
        <f t="shared" si="4"/>
        <v>4</v>
      </c>
      <c r="AA17" s="34"/>
      <c r="AB17" s="47">
        <f t="shared" si="5"/>
        <v>8</v>
      </c>
      <c r="AC17" s="34"/>
      <c r="AD17" s="4"/>
      <c r="AE17" s="2"/>
      <c r="AF17" s="2"/>
      <c r="AG17" s="2"/>
      <c r="AH17" s="2"/>
      <c r="AI17" s="4"/>
    </row>
    <row r="18" spans="1:35" ht="15" customHeight="1">
      <c r="A18" s="36">
        <v>9</v>
      </c>
      <c r="B18" s="37" t="str">
        <f>VLOOKUP(A18,RNames!A16:C980,2,FALSE)</f>
        <v>Roma Gerstmeyer</v>
      </c>
      <c r="C18" s="37" t="str">
        <f>VLOOKUP(B18,RNames!B16:D980,2,FALSE)</f>
        <v>Dyson</v>
      </c>
      <c r="D18" s="38">
        <v>8.5</v>
      </c>
      <c r="E18" s="39">
        <v>8.1999999999999993</v>
      </c>
      <c r="F18" s="39">
        <v>8.1999999999999993</v>
      </c>
      <c r="G18" s="39"/>
      <c r="H18" s="40">
        <v>0</v>
      </c>
      <c r="I18" s="41"/>
      <c r="J18" s="42">
        <f t="shared" si="0"/>
        <v>24.9</v>
      </c>
      <c r="K18" s="38">
        <v>7.7</v>
      </c>
      <c r="L18" s="39">
        <v>7.8</v>
      </c>
      <c r="M18" s="39">
        <v>8</v>
      </c>
      <c r="N18" s="39"/>
      <c r="O18" s="43">
        <v>0</v>
      </c>
      <c r="P18" s="41"/>
      <c r="Q18" s="42">
        <f t="shared" si="1"/>
        <v>23.5</v>
      </c>
      <c r="R18" s="38">
        <v>8.1999999999999993</v>
      </c>
      <c r="S18" s="39">
        <v>8.4</v>
      </c>
      <c r="T18" s="39">
        <v>8.3000000000000007</v>
      </c>
      <c r="U18" s="39"/>
      <c r="V18" s="43">
        <v>0</v>
      </c>
      <c r="W18" s="41"/>
      <c r="X18" s="44">
        <f t="shared" si="2"/>
        <v>24.900000000000002</v>
      </c>
      <c r="Y18" s="45">
        <f t="shared" si="3"/>
        <v>73.3</v>
      </c>
      <c r="Z18" s="46">
        <f t="shared" si="4"/>
        <v>5</v>
      </c>
      <c r="AA18" s="34"/>
      <c r="AB18" s="47">
        <f t="shared" si="5"/>
        <v>10</v>
      </c>
      <c r="AC18" s="34"/>
      <c r="AD18" s="4"/>
      <c r="AE18" s="2"/>
      <c r="AF18" s="2"/>
      <c r="AG18" s="2"/>
      <c r="AH18" s="2"/>
      <c r="AI18" s="4"/>
    </row>
    <row r="19" spans="1:35" ht="15" customHeight="1">
      <c r="A19" s="36">
        <v>10</v>
      </c>
      <c r="B19" s="37" t="str">
        <f>VLOOKUP(A19,RNames!A17:C981,2,FALSE)</f>
        <v>Freya Hiscock</v>
      </c>
      <c r="C19" s="37" t="str">
        <f>VLOOKUP(B19,RNames!B17:D981,2,FALSE)</f>
        <v>Bourne</v>
      </c>
      <c r="D19" s="38">
        <v>8</v>
      </c>
      <c r="E19" s="39">
        <v>7.8</v>
      </c>
      <c r="F19" s="39">
        <v>7.8</v>
      </c>
      <c r="G19" s="39"/>
      <c r="H19" s="40">
        <v>0</v>
      </c>
      <c r="I19" s="41"/>
      <c r="J19" s="42">
        <f t="shared" si="0"/>
        <v>23.6</v>
      </c>
      <c r="K19" s="38">
        <v>7.7</v>
      </c>
      <c r="L19" s="39">
        <v>7.7</v>
      </c>
      <c r="M19" s="39">
        <v>8</v>
      </c>
      <c r="N19" s="39"/>
      <c r="O19" s="43">
        <v>0</v>
      </c>
      <c r="P19" s="41"/>
      <c r="Q19" s="42">
        <f t="shared" si="1"/>
        <v>23.4</v>
      </c>
      <c r="R19" s="38">
        <v>7.4</v>
      </c>
      <c r="S19" s="39">
        <v>7.3</v>
      </c>
      <c r="T19" s="39">
        <v>7.5</v>
      </c>
      <c r="U19" s="39"/>
      <c r="V19" s="43">
        <v>0</v>
      </c>
      <c r="W19" s="41"/>
      <c r="X19" s="44">
        <f t="shared" si="2"/>
        <v>22.2</v>
      </c>
      <c r="Y19" s="45">
        <f t="shared" si="3"/>
        <v>69.2</v>
      </c>
      <c r="Z19" s="46">
        <f t="shared" si="4"/>
        <v>8</v>
      </c>
      <c r="AA19" s="34"/>
      <c r="AB19" s="47">
        <f t="shared" si="5"/>
        <v>20</v>
      </c>
      <c r="AC19" s="34"/>
      <c r="AD19" s="4"/>
      <c r="AE19" s="2"/>
      <c r="AF19" s="2"/>
      <c r="AG19" s="2"/>
      <c r="AH19" s="2"/>
      <c r="AI19" s="4"/>
    </row>
    <row r="20" spans="1:35" ht="15" customHeight="1">
      <c r="A20" s="36">
        <v>11</v>
      </c>
      <c r="B20" s="37" t="str">
        <f>VLOOKUP(A20,RNames!A18:C982,2,FALSE)</f>
        <v>Mya Dempsey</v>
      </c>
      <c r="C20" s="37" t="str">
        <f>VLOOKUP(B20,RNames!B18:D982,2,FALSE)</f>
        <v>Bevendean</v>
      </c>
      <c r="D20" s="38">
        <v>8.6999999999999993</v>
      </c>
      <c r="E20" s="39">
        <v>8.6</v>
      </c>
      <c r="F20" s="39">
        <v>8.6</v>
      </c>
      <c r="G20" s="39"/>
      <c r="H20" s="40">
        <v>0</v>
      </c>
      <c r="I20" s="41"/>
      <c r="J20" s="42">
        <f t="shared" si="0"/>
        <v>25.9</v>
      </c>
      <c r="K20" s="38">
        <v>8.3000000000000007</v>
      </c>
      <c r="L20" s="39">
        <v>8.6</v>
      </c>
      <c r="M20" s="39">
        <v>8.6</v>
      </c>
      <c r="N20" s="39"/>
      <c r="O20" s="43">
        <v>0</v>
      </c>
      <c r="P20" s="41"/>
      <c r="Q20" s="42">
        <f t="shared" si="1"/>
        <v>25.5</v>
      </c>
      <c r="R20" s="38">
        <v>8.6999999999999993</v>
      </c>
      <c r="S20" s="39">
        <v>8.5</v>
      </c>
      <c r="T20" s="39">
        <v>8.6</v>
      </c>
      <c r="U20" s="39"/>
      <c r="V20" s="43">
        <v>0</v>
      </c>
      <c r="W20" s="41"/>
      <c r="X20" s="44">
        <f t="shared" si="2"/>
        <v>25.799999999999997</v>
      </c>
      <c r="Y20" s="45">
        <f t="shared" si="3"/>
        <v>77.199999999999989</v>
      </c>
      <c r="Z20" s="63">
        <f t="shared" si="4"/>
        <v>1</v>
      </c>
      <c r="AA20" s="34"/>
      <c r="AB20" s="47">
        <f t="shared" si="5"/>
        <v>3</v>
      </c>
      <c r="AC20" s="34"/>
      <c r="AD20" s="4"/>
      <c r="AE20" s="2"/>
      <c r="AF20" s="2"/>
      <c r="AG20" s="2"/>
      <c r="AH20" s="2"/>
      <c r="AI20" s="4"/>
    </row>
    <row r="21" spans="1:35" ht="15" customHeight="1">
      <c r="A21" s="36">
        <v>12</v>
      </c>
      <c r="B21" s="37" t="str">
        <f>VLOOKUP(A21,RNames!A19:C983,2,FALSE)</f>
        <v>Jade Webb</v>
      </c>
      <c r="C21" s="37" t="str">
        <f>VLOOKUP(B21,RNames!B19:D983,2,FALSE)</f>
        <v>Bevendean</v>
      </c>
      <c r="D21" s="38">
        <v>8.6</v>
      </c>
      <c r="E21" s="39">
        <v>8.6</v>
      </c>
      <c r="F21" s="39">
        <v>8.5</v>
      </c>
      <c r="G21" s="39"/>
      <c r="H21" s="40">
        <v>0</v>
      </c>
      <c r="I21" s="41"/>
      <c r="J21" s="42">
        <f t="shared" si="0"/>
        <v>25.7</v>
      </c>
      <c r="K21" s="38">
        <v>8.5</v>
      </c>
      <c r="L21" s="39">
        <v>8.8000000000000007</v>
      </c>
      <c r="M21" s="39">
        <v>8.8000000000000007</v>
      </c>
      <c r="N21" s="39"/>
      <c r="O21" s="43">
        <v>0</v>
      </c>
      <c r="P21" s="41"/>
      <c r="Q21" s="42">
        <f t="shared" si="1"/>
        <v>26.1</v>
      </c>
      <c r="R21" s="38">
        <v>8</v>
      </c>
      <c r="S21" s="39">
        <v>8</v>
      </c>
      <c r="T21" s="39">
        <v>8.1</v>
      </c>
      <c r="U21" s="39"/>
      <c r="V21" s="43">
        <v>0</v>
      </c>
      <c r="W21" s="41"/>
      <c r="X21" s="44">
        <f t="shared" si="2"/>
        <v>24.1</v>
      </c>
      <c r="Y21" s="45">
        <f t="shared" si="3"/>
        <v>75.900000000000006</v>
      </c>
      <c r="Z21" s="64">
        <f t="shared" si="4"/>
        <v>3</v>
      </c>
      <c r="AA21" s="34"/>
      <c r="AB21" s="47">
        <f t="shared" si="5"/>
        <v>6</v>
      </c>
      <c r="AC21" s="34"/>
      <c r="AD21" s="4"/>
      <c r="AE21" s="2"/>
      <c r="AF21" s="2"/>
      <c r="AG21" s="2"/>
      <c r="AH21" s="2"/>
      <c r="AI21" s="4"/>
    </row>
    <row r="22" spans="1:35" ht="15" customHeight="1">
      <c r="A22" s="36">
        <v>13</v>
      </c>
      <c r="B22" s="37" t="str">
        <f>VLOOKUP(A22,RNames!A20:C984,2,FALSE)</f>
        <v>Bella Hughes Landers</v>
      </c>
      <c r="C22" s="37" t="str">
        <f>VLOOKUP(B22,RNames!B20:D984,2,FALSE)</f>
        <v>Bevendean</v>
      </c>
      <c r="D22" s="38">
        <v>8.5</v>
      </c>
      <c r="E22" s="39">
        <v>8.6</v>
      </c>
      <c r="F22" s="39">
        <v>8.6</v>
      </c>
      <c r="G22" s="39"/>
      <c r="H22" s="40">
        <v>0</v>
      </c>
      <c r="I22" s="41"/>
      <c r="J22" s="42">
        <f t="shared" si="0"/>
        <v>25.700000000000003</v>
      </c>
      <c r="K22" s="38">
        <v>8.8000000000000007</v>
      </c>
      <c r="L22" s="39">
        <v>8.6999999999999993</v>
      </c>
      <c r="M22" s="39">
        <v>8.8000000000000007</v>
      </c>
      <c r="N22" s="39"/>
      <c r="O22" s="43">
        <v>0</v>
      </c>
      <c r="P22" s="41"/>
      <c r="Q22" s="42">
        <f t="shared" si="1"/>
        <v>26.3</v>
      </c>
      <c r="R22" s="38">
        <v>8.1999999999999993</v>
      </c>
      <c r="S22" s="39">
        <v>8.3000000000000007</v>
      </c>
      <c r="T22" s="39">
        <v>8.1999999999999993</v>
      </c>
      <c r="U22" s="39"/>
      <c r="V22" s="43">
        <v>0</v>
      </c>
      <c r="W22" s="41"/>
      <c r="X22" s="44">
        <f t="shared" si="2"/>
        <v>24.7</v>
      </c>
      <c r="Y22" s="45">
        <f t="shared" si="3"/>
        <v>76.7</v>
      </c>
      <c r="Z22" s="48">
        <f t="shared" si="4"/>
        <v>2</v>
      </c>
      <c r="AA22" s="34"/>
      <c r="AB22" s="47">
        <f t="shared" si="5"/>
        <v>4</v>
      </c>
      <c r="AC22" s="34"/>
      <c r="AD22" s="4"/>
      <c r="AE22" s="2"/>
      <c r="AF22" s="2"/>
      <c r="AG22" s="2"/>
      <c r="AH22" s="2"/>
      <c r="AI22" s="4"/>
    </row>
    <row r="23" spans="1:35" ht="15" customHeight="1">
      <c r="A23" s="36">
        <v>14</v>
      </c>
      <c r="B23" s="37" t="str">
        <f>VLOOKUP(A23,RNames!A21:C985,2,FALSE)</f>
        <v>Alix Macoherson</v>
      </c>
      <c r="C23" s="37" t="str">
        <f>VLOOKUP(B23,RNames!B21:D985,2,FALSE)</f>
        <v>Bevendean</v>
      </c>
      <c r="D23" s="38">
        <v>8.1999999999999993</v>
      </c>
      <c r="E23" s="39">
        <v>8.1</v>
      </c>
      <c r="F23" s="39">
        <v>8.1</v>
      </c>
      <c r="G23" s="39"/>
      <c r="H23" s="40">
        <v>0</v>
      </c>
      <c r="I23" s="41"/>
      <c r="J23" s="42">
        <f t="shared" si="0"/>
        <v>24.4</v>
      </c>
      <c r="K23" s="38">
        <v>8.1999999999999993</v>
      </c>
      <c r="L23" s="39">
        <v>8.4</v>
      </c>
      <c r="M23" s="39">
        <v>8.5</v>
      </c>
      <c r="N23" s="39"/>
      <c r="O23" s="43">
        <v>0</v>
      </c>
      <c r="P23" s="41"/>
      <c r="Q23" s="42">
        <f t="shared" si="1"/>
        <v>25.1</v>
      </c>
      <c r="R23" s="38">
        <v>8.1</v>
      </c>
      <c r="S23" s="39">
        <v>7.7</v>
      </c>
      <c r="T23" s="39">
        <v>7.8</v>
      </c>
      <c r="U23" s="39"/>
      <c r="V23" s="43">
        <v>0</v>
      </c>
      <c r="W23" s="41"/>
      <c r="X23" s="44">
        <f t="shared" si="2"/>
        <v>23.6</v>
      </c>
      <c r="Y23" s="45">
        <f t="shared" si="3"/>
        <v>73.099999999999994</v>
      </c>
      <c r="Z23" s="46">
        <f t="shared" si="4"/>
        <v>6</v>
      </c>
      <c r="AA23" s="34"/>
      <c r="AB23" s="47">
        <f t="shared" si="5"/>
        <v>11</v>
      </c>
      <c r="AC23" s="34"/>
      <c r="AD23" s="4"/>
      <c r="AE23" s="2"/>
      <c r="AF23" s="2"/>
      <c r="AG23" s="2"/>
      <c r="AH23" s="2"/>
      <c r="AI23" s="4"/>
    </row>
    <row r="24" spans="1:35" ht="15" customHeight="1">
      <c r="A24" s="49"/>
      <c r="B24" s="50"/>
      <c r="C24" s="50"/>
      <c r="D24" s="50"/>
      <c r="E24" s="51"/>
      <c r="F24" s="50"/>
      <c r="G24" s="51"/>
      <c r="H24" s="50"/>
      <c r="I24" s="52"/>
      <c r="J24" s="50"/>
      <c r="K24" s="50"/>
      <c r="L24" s="51"/>
      <c r="M24" s="53"/>
      <c r="N24" s="51"/>
      <c r="O24" s="50"/>
      <c r="P24" s="52"/>
      <c r="Q24" s="50"/>
      <c r="R24" s="50"/>
      <c r="S24" s="50"/>
      <c r="T24" s="50"/>
      <c r="U24" s="51"/>
      <c r="V24" s="50"/>
      <c r="W24" s="52"/>
      <c r="X24" s="50"/>
      <c r="Y24" s="50"/>
      <c r="Z24" s="50"/>
      <c r="AA24" s="4"/>
      <c r="AB24" s="54"/>
      <c r="AC24" s="4"/>
      <c r="AD24" s="4"/>
      <c r="AE24" s="2"/>
      <c r="AF24" s="2"/>
      <c r="AG24" s="2"/>
      <c r="AH24" s="2"/>
      <c r="AI24" s="4"/>
    </row>
    <row r="25" spans="1:35" ht="15.75" customHeight="1">
      <c r="A25" s="55"/>
      <c r="B25" s="56"/>
      <c r="C25" s="56"/>
      <c r="D25" s="56"/>
      <c r="E25" s="57"/>
      <c r="F25" s="56"/>
      <c r="G25" s="57"/>
      <c r="H25" s="56"/>
      <c r="I25" s="58"/>
      <c r="J25" s="56"/>
      <c r="K25" s="56"/>
      <c r="L25" s="57"/>
      <c r="M25" s="59"/>
      <c r="N25" s="57"/>
      <c r="O25" s="56"/>
      <c r="P25" s="58"/>
      <c r="Q25" s="56"/>
      <c r="R25" s="56"/>
      <c r="S25" s="56"/>
      <c r="T25" s="56"/>
      <c r="U25" s="57"/>
      <c r="V25" s="56"/>
      <c r="W25" s="58"/>
      <c r="X25" s="56"/>
      <c r="Y25" s="56"/>
      <c r="Z25" s="56"/>
      <c r="AA25" s="4"/>
      <c r="AB25" s="8"/>
      <c r="AC25" s="4"/>
      <c r="AD25" s="4"/>
      <c r="AE25" s="2"/>
      <c r="AF25" s="2"/>
      <c r="AG25" s="2"/>
      <c r="AH25" s="2"/>
      <c r="AI25" s="4"/>
    </row>
    <row r="26" spans="1:35" ht="15.75" customHeight="1">
      <c r="A26" s="10" t="s">
        <v>2</v>
      </c>
      <c r="B26" s="11" t="s">
        <v>16</v>
      </c>
      <c r="C26" s="11" t="s">
        <v>4</v>
      </c>
      <c r="D26" s="12" t="s">
        <v>5</v>
      </c>
      <c r="E26" s="13" t="s">
        <v>6</v>
      </c>
      <c r="F26" s="14" t="s">
        <v>7</v>
      </c>
      <c r="G26" s="15"/>
      <c r="H26" s="16" t="s">
        <v>8</v>
      </c>
      <c r="I26" s="17"/>
      <c r="J26" s="14" t="s">
        <v>9</v>
      </c>
      <c r="K26" s="12" t="s">
        <v>5</v>
      </c>
      <c r="L26" s="14" t="s">
        <v>6</v>
      </c>
      <c r="M26" s="18" t="s">
        <v>7</v>
      </c>
      <c r="N26" s="15"/>
      <c r="O26" s="16" t="s">
        <v>8</v>
      </c>
      <c r="P26" s="17"/>
      <c r="Q26" s="14" t="s">
        <v>10</v>
      </c>
      <c r="R26" s="12" t="s">
        <v>5</v>
      </c>
      <c r="S26" s="14" t="s">
        <v>6</v>
      </c>
      <c r="T26" s="18" t="s">
        <v>7</v>
      </c>
      <c r="U26" s="15"/>
      <c r="V26" s="16" t="s">
        <v>8</v>
      </c>
      <c r="W26" s="17"/>
      <c r="X26" s="19" t="s">
        <v>11</v>
      </c>
      <c r="Y26" s="20" t="s">
        <v>12</v>
      </c>
      <c r="Z26" s="20" t="s">
        <v>13</v>
      </c>
      <c r="AA26" s="21"/>
      <c r="AB26" s="22" t="s">
        <v>13</v>
      </c>
      <c r="AC26" s="21"/>
      <c r="AD26" s="4"/>
      <c r="AE26" s="2"/>
      <c r="AF26" s="2"/>
      <c r="AG26" s="2"/>
      <c r="AH26" s="2"/>
      <c r="AI26" s="4"/>
    </row>
    <row r="27" spans="1:35" ht="15" customHeight="1">
      <c r="A27" s="23">
        <v>15</v>
      </c>
      <c r="B27" s="24" t="str">
        <f>VLOOKUP(A27,RNames!A42:C1006,2,FALSE)</f>
        <v>Charlie Phillips</v>
      </c>
      <c r="C27" s="24" t="str">
        <f>VLOOKUP(B27,RNames!B42:D1006,2,FALSE)</f>
        <v>Bourne</v>
      </c>
      <c r="D27" s="25">
        <v>8.1</v>
      </c>
      <c r="E27" s="26">
        <v>7.9</v>
      </c>
      <c r="F27" s="26">
        <v>7.9</v>
      </c>
      <c r="G27" s="26"/>
      <c r="H27" s="27">
        <v>0</v>
      </c>
      <c r="I27" s="28"/>
      <c r="J27" s="29">
        <f>SUM(D27:F27)-H27</f>
        <v>23.9</v>
      </c>
      <c r="K27" s="25">
        <v>8.1999999999999993</v>
      </c>
      <c r="L27" s="26">
        <v>8.5</v>
      </c>
      <c r="M27" s="26">
        <v>8.6</v>
      </c>
      <c r="N27" s="26"/>
      <c r="O27" s="30">
        <v>0</v>
      </c>
      <c r="P27" s="28"/>
      <c r="Q27" s="29">
        <f>SUM(K27:M27)-O27</f>
        <v>25.299999999999997</v>
      </c>
      <c r="R27" s="25">
        <v>7.3</v>
      </c>
      <c r="S27" s="26">
        <v>7.6</v>
      </c>
      <c r="T27" s="26">
        <v>7.6</v>
      </c>
      <c r="U27" s="26"/>
      <c r="V27" s="30">
        <v>0</v>
      </c>
      <c r="W27" s="28"/>
      <c r="X27" s="31">
        <f>SUM(R27:T27)-V27</f>
        <v>22.5</v>
      </c>
      <c r="Y27" s="32">
        <f>J27+Q27+X27</f>
        <v>71.699999999999989</v>
      </c>
      <c r="Z27" s="60">
        <f>RANK(Y27,Y$27:Y$27,0)</f>
        <v>1</v>
      </c>
      <c r="AA27" s="34"/>
      <c r="AB27" s="35">
        <f>RANK(Y27,Y$4:Y$44,0)</f>
        <v>15</v>
      </c>
      <c r="AC27" s="34"/>
      <c r="AD27" s="4"/>
      <c r="AE27" s="2"/>
      <c r="AF27" s="2"/>
      <c r="AG27" s="2"/>
      <c r="AH27" s="2"/>
      <c r="AI27" s="4"/>
    </row>
    <row r="28" spans="1:35" ht="15" customHeight="1">
      <c r="A28" s="49"/>
      <c r="B28" s="50"/>
      <c r="C28" s="50"/>
      <c r="D28" s="50"/>
      <c r="E28" s="51"/>
      <c r="F28" s="50"/>
      <c r="G28" s="51"/>
      <c r="H28" s="50"/>
      <c r="I28" s="52"/>
      <c r="J28" s="50"/>
      <c r="K28" s="50"/>
      <c r="L28" s="51"/>
      <c r="M28" s="53"/>
      <c r="N28" s="51"/>
      <c r="O28" s="50"/>
      <c r="P28" s="52"/>
      <c r="Q28" s="50"/>
      <c r="R28" s="50"/>
      <c r="S28" s="50"/>
      <c r="T28" s="50"/>
      <c r="U28" s="51"/>
      <c r="V28" s="50"/>
      <c r="W28" s="52"/>
      <c r="X28" s="50"/>
      <c r="Y28" s="50"/>
      <c r="Z28" s="50"/>
      <c r="AA28" s="4"/>
      <c r="AB28" s="54"/>
      <c r="AC28" s="4"/>
      <c r="AD28" s="4"/>
      <c r="AE28" s="2"/>
      <c r="AF28" s="2"/>
      <c r="AG28" s="2"/>
      <c r="AH28" s="2"/>
      <c r="AI28" s="4"/>
    </row>
    <row r="29" spans="1:35" ht="15.75" customHeight="1">
      <c r="A29" s="55"/>
      <c r="B29" s="56"/>
      <c r="C29" s="56"/>
      <c r="D29" s="56"/>
      <c r="E29" s="57"/>
      <c r="F29" s="56"/>
      <c r="G29" s="57"/>
      <c r="H29" s="56"/>
      <c r="I29" s="58"/>
      <c r="J29" s="56"/>
      <c r="K29" s="56"/>
      <c r="L29" s="57"/>
      <c r="M29" s="59"/>
      <c r="N29" s="57"/>
      <c r="O29" s="56"/>
      <c r="P29" s="58"/>
      <c r="Q29" s="56"/>
      <c r="R29" s="56"/>
      <c r="S29" s="56"/>
      <c r="T29" s="56"/>
      <c r="U29" s="57"/>
      <c r="V29" s="56"/>
      <c r="W29" s="58"/>
      <c r="X29" s="56"/>
      <c r="Y29" s="56"/>
      <c r="Z29" s="56"/>
      <c r="AA29" s="4"/>
      <c r="AB29" s="8"/>
      <c r="AC29" s="4"/>
      <c r="AD29" s="4"/>
      <c r="AE29" s="2"/>
      <c r="AF29" s="2"/>
      <c r="AG29" s="2"/>
      <c r="AH29" s="2"/>
      <c r="AI29" s="4"/>
    </row>
    <row r="30" spans="1:35" ht="15.75" customHeight="1">
      <c r="A30" s="10" t="s">
        <v>2</v>
      </c>
      <c r="B30" s="11" t="s">
        <v>17</v>
      </c>
      <c r="C30" s="11" t="s">
        <v>4</v>
      </c>
      <c r="D30" s="12" t="s">
        <v>5</v>
      </c>
      <c r="E30" s="13" t="s">
        <v>6</v>
      </c>
      <c r="F30" s="14" t="s">
        <v>7</v>
      </c>
      <c r="G30" s="15"/>
      <c r="H30" s="16" t="s">
        <v>8</v>
      </c>
      <c r="I30" s="17"/>
      <c r="J30" s="14" t="s">
        <v>9</v>
      </c>
      <c r="K30" s="12" t="s">
        <v>5</v>
      </c>
      <c r="L30" s="14" t="s">
        <v>6</v>
      </c>
      <c r="M30" s="18" t="s">
        <v>7</v>
      </c>
      <c r="N30" s="15"/>
      <c r="O30" s="16" t="s">
        <v>8</v>
      </c>
      <c r="P30" s="17"/>
      <c r="Q30" s="14" t="s">
        <v>10</v>
      </c>
      <c r="R30" s="12" t="s">
        <v>5</v>
      </c>
      <c r="S30" s="14" t="s">
        <v>6</v>
      </c>
      <c r="T30" s="18" t="s">
        <v>7</v>
      </c>
      <c r="U30" s="15"/>
      <c r="V30" s="16" t="s">
        <v>8</v>
      </c>
      <c r="W30" s="17"/>
      <c r="X30" s="19" t="s">
        <v>11</v>
      </c>
      <c r="Y30" s="20" t="s">
        <v>12</v>
      </c>
      <c r="Z30" s="20" t="s">
        <v>13</v>
      </c>
      <c r="AA30" s="21"/>
      <c r="AB30" s="22" t="s">
        <v>13</v>
      </c>
      <c r="AC30" s="21"/>
      <c r="AD30" s="4"/>
      <c r="AE30" s="2"/>
      <c r="AF30" s="2"/>
      <c r="AG30" s="2"/>
      <c r="AH30" s="2"/>
      <c r="AI30" s="4"/>
    </row>
    <row r="31" spans="1:35" ht="15" customHeight="1">
      <c r="A31" s="23">
        <v>16</v>
      </c>
      <c r="B31" s="24" t="str">
        <f>VLOOKUP(A31,RNames!A48:C1012,2,FALSE)</f>
        <v>Mimi Salmi</v>
      </c>
      <c r="C31" s="24" t="str">
        <f>VLOOKUP(B31,RNames!B48:D1012,2,FALSE)</f>
        <v>Dyson</v>
      </c>
      <c r="D31" s="25">
        <v>7</v>
      </c>
      <c r="E31" s="26">
        <v>7.1</v>
      </c>
      <c r="F31" s="26">
        <v>6.9</v>
      </c>
      <c r="G31" s="26"/>
      <c r="H31" s="27">
        <v>0.4</v>
      </c>
      <c r="I31" s="28"/>
      <c r="J31" s="29">
        <f>SUM(D31:F31)-H31</f>
        <v>20.6</v>
      </c>
      <c r="K31" s="25">
        <v>8.1999999999999993</v>
      </c>
      <c r="L31" s="26">
        <v>8.3000000000000007</v>
      </c>
      <c r="M31" s="26">
        <v>8.3000000000000007</v>
      </c>
      <c r="N31" s="26"/>
      <c r="O31" s="30">
        <v>0</v>
      </c>
      <c r="P31" s="28"/>
      <c r="Q31" s="29">
        <f>SUM(K31:M31)-O31</f>
        <v>24.8</v>
      </c>
      <c r="R31" s="25">
        <v>7.9</v>
      </c>
      <c r="S31" s="26">
        <v>8.1999999999999993</v>
      </c>
      <c r="T31" s="26">
        <v>8</v>
      </c>
      <c r="U31" s="26"/>
      <c r="V31" s="30">
        <v>0</v>
      </c>
      <c r="W31" s="28"/>
      <c r="X31" s="31">
        <f>SUM(R31:T31)-V31</f>
        <v>24.1</v>
      </c>
      <c r="Y31" s="32">
        <f>J31+Q31+X31</f>
        <v>69.5</v>
      </c>
      <c r="Z31" s="60">
        <f>RANK(Y31,Y$31:Y$35,0)</f>
        <v>4</v>
      </c>
      <c r="AA31" s="34"/>
      <c r="AB31" s="35">
        <f>RANK(Y31,Y$4:Y$44,0)</f>
        <v>18</v>
      </c>
      <c r="AC31" s="34"/>
      <c r="AD31" s="4"/>
      <c r="AE31" s="2"/>
      <c r="AF31" s="2"/>
      <c r="AG31" s="2"/>
      <c r="AH31" s="2"/>
      <c r="AI31" s="4"/>
    </row>
    <row r="32" spans="1:35" ht="15" customHeight="1">
      <c r="A32" s="36">
        <v>17</v>
      </c>
      <c r="B32" s="37" t="str">
        <f>VLOOKUP(A32,RNames!A40:C1004,2,FALSE)</f>
        <v>Tilly St. John Hove</v>
      </c>
      <c r="C32" s="37" t="str">
        <f>VLOOKUP(B32,RNames!B40:D1004,2,FALSE)</f>
        <v>Bevendean</v>
      </c>
      <c r="D32" s="38">
        <v>8.6999999999999993</v>
      </c>
      <c r="E32" s="39">
        <v>8.5</v>
      </c>
      <c r="F32" s="39">
        <v>8.5</v>
      </c>
      <c r="G32" s="39"/>
      <c r="H32" s="40">
        <v>0</v>
      </c>
      <c r="I32" s="41"/>
      <c r="J32" s="42">
        <f>SUM(D32:F32)-H32</f>
        <v>25.7</v>
      </c>
      <c r="K32" s="38">
        <v>8.3000000000000007</v>
      </c>
      <c r="L32" s="39">
        <v>8.4</v>
      </c>
      <c r="M32" s="39">
        <v>8.4</v>
      </c>
      <c r="N32" s="39"/>
      <c r="O32" s="43">
        <v>0</v>
      </c>
      <c r="P32" s="41"/>
      <c r="Q32" s="42">
        <f>SUM(K32:M32)-O32</f>
        <v>25.1</v>
      </c>
      <c r="R32" s="38">
        <v>8.1999999999999993</v>
      </c>
      <c r="S32" s="39">
        <v>8</v>
      </c>
      <c r="T32" s="39">
        <v>8.3000000000000007</v>
      </c>
      <c r="U32" s="39"/>
      <c r="V32" s="43">
        <v>0</v>
      </c>
      <c r="W32" s="41"/>
      <c r="X32" s="44">
        <f>SUM(R32:T32)-V32</f>
        <v>24.5</v>
      </c>
      <c r="Y32" s="45">
        <f>J32+Q32+X32</f>
        <v>75.3</v>
      </c>
      <c r="Z32" s="46">
        <f>RANK(Y32,Y$31:Y$35,0)</f>
        <v>3</v>
      </c>
      <c r="AA32" s="34"/>
      <c r="AB32" s="47">
        <f>RANK(Y32,Y$4:Y$44,0)</f>
        <v>7</v>
      </c>
      <c r="AC32" s="34"/>
      <c r="AD32" s="4"/>
      <c r="AE32" s="2"/>
      <c r="AF32" s="2"/>
      <c r="AG32" s="2"/>
      <c r="AH32" s="2"/>
      <c r="AI32" s="4"/>
    </row>
    <row r="33" spans="1:35" ht="15" customHeight="1">
      <c r="A33" s="36">
        <v>18</v>
      </c>
      <c r="B33" s="37" t="str">
        <f>VLOOKUP(A33,RNames!A41:C1005,2,FALSE)</f>
        <v>Emma Divall</v>
      </c>
      <c r="C33" s="37" t="str">
        <f>VLOOKUP(B33,RNames!B41:D1005,2,FALSE)</f>
        <v>Bevendean</v>
      </c>
      <c r="D33" s="38">
        <v>9.1</v>
      </c>
      <c r="E33" s="39">
        <v>9.1</v>
      </c>
      <c r="F33" s="39">
        <v>8.9</v>
      </c>
      <c r="G33" s="39"/>
      <c r="H33" s="40">
        <v>0</v>
      </c>
      <c r="I33" s="41"/>
      <c r="J33" s="42">
        <f>SUM(D33:F33)-H33</f>
        <v>27.1</v>
      </c>
      <c r="K33" s="38">
        <v>8.6</v>
      </c>
      <c r="L33" s="39">
        <v>8.8000000000000007</v>
      </c>
      <c r="M33" s="39">
        <v>8.6999999999999993</v>
      </c>
      <c r="N33" s="39"/>
      <c r="O33" s="43">
        <v>0</v>
      </c>
      <c r="P33" s="41"/>
      <c r="Q33" s="42">
        <f>SUM(K33:M33)-O33</f>
        <v>26.099999999999998</v>
      </c>
      <c r="R33" s="38">
        <v>8.4</v>
      </c>
      <c r="S33" s="39">
        <v>8.3000000000000007</v>
      </c>
      <c r="T33" s="39">
        <v>8.1999999999999993</v>
      </c>
      <c r="U33" s="39"/>
      <c r="V33" s="43">
        <v>0</v>
      </c>
      <c r="W33" s="41"/>
      <c r="X33" s="44">
        <f>SUM(R33:T33)-V33</f>
        <v>24.900000000000002</v>
      </c>
      <c r="Y33" s="45">
        <f>J33+Q33+X33</f>
        <v>78.100000000000009</v>
      </c>
      <c r="Z33" s="46">
        <f>RANK(Y33,Y$31:Y$35,0)</f>
        <v>1</v>
      </c>
      <c r="AA33" s="34"/>
      <c r="AB33" s="47">
        <f>RANK(Y33,Y$4:Y$44,0)</f>
        <v>1</v>
      </c>
      <c r="AC33" s="34"/>
      <c r="AD33" s="4"/>
      <c r="AE33" s="2"/>
      <c r="AF33" s="2"/>
      <c r="AG33" s="2"/>
      <c r="AH33" s="2"/>
      <c r="AI33" s="4"/>
    </row>
    <row r="34" spans="1:35" ht="15" customHeight="1">
      <c r="A34" s="36">
        <v>19</v>
      </c>
      <c r="B34" s="37" t="str">
        <f>VLOOKUP(A34,RNames!A42:C1006,2,FALSE)</f>
        <v>Lottie Chenerton</v>
      </c>
      <c r="C34" s="37" t="str">
        <f>VLOOKUP(B34,RNames!B42:D1006,2,FALSE)</f>
        <v>Bevendean</v>
      </c>
      <c r="D34" s="38">
        <v>0</v>
      </c>
      <c r="E34" s="39">
        <v>0</v>
      </c>
      <c r="F34" s="39">
        <v>0</v>
      </c>
      <c r="G34" s="39"/>
      <c r="H34" s="40">
        <v>0</v>
      </c>
      <c r="I34" s="41"/>
      <c r="J34" s="42">
        <f>SUM(D34:F34)-H34</f>
        <v>0</v>
      </c>
      <c r="K34" s="38">
        <v>0</v>
      </c>
      <c r="L34" s="39">
        <v>0</v>
      </c>
      <c r="M34" s="39">
        <v>0</v>
      </c>
      <c r="N34" s="39"/>
      <c r="O34" s="43">
        <v>0</v>
      </c>
      <c r="P34" s="41"/>
      <c r="Q34" s="42">
        <f>SUM(K34:M34)-O34</f>
        <v>0</v>
      </c>
      <c r="R34" s="38">
        <v>0</v>
      </c>
      <c r="S34" s="39">
        <v>0</v>
      </c>
      <c r="T34" s="39">
        <v>0</v>
      </c>
      <c r="U34" s="39"/>
      <c r="V34" s="43">
        <v>0</v>
      </c>
      <c r="W34" s="41"/>
      <c r="X34" s="44">
        <f>SUM(R34:T34)-V34</f>
        <v>0</v>
      </c>
      <c r="Y34" s="45">
        <f>J34+Q34+X34</f>
        <v>0</v>
      </c>
      <c r="Z34" s="46">
        <f>RANK(Y34,Y$31:Y$35,0)</f>
        <v>5</v>
      </c>
      <c r="AA34" s="34"/>
      <c r="AB34" s="47">
        <f>RANK(Y34,Y$4:Y$44,0)</f>
        <v>23</v>
      </c>
      <c r="AC34" s="34"/>
      <c r="AD34" s="4"/>
      <c r="AE34" s="2"/>
      <c r="AF34" s="2"/>
      <c r="AG34" s="2"/>
      <c r="AH34" s="2"/>
      <c r="AI34" s="4"/>
    </row>
    <row r="35" spans="1:35" ht="15" customHeight="1">
      <c r="A35" s="36">
        <v>20</v>
      </c>
      <c r="B35" s="37" t="str">
        <f>VLOOKUP(A35,RNames!A43:C1007,2,FALSE)</f>
        <v>Isla Martin</v>
      </c>
      <c r="C35" s="37" t="str">
        <f>VLOOKUP(B35,RNames!B43:D1007,2,FALSE)</f>
        <v>Bevendean</v>
      </c>
      <c r="D35" s="38">
        <v>8</v>
      </c>
      <c r="E35" s="39">
        <v>8.4</v>
      </c>
      <c r="F35" s="39">
        <v>8.3000000000000007</v>
      </c>
      <c r="G35" s="39"/>
      <c r="H35" s="40">
        <v>0</v>
      </c>
      <c r="I35" s="41"/>
      <c r="J35" s="42">
        <f>SUM(D35:F35)-H35</f>
        <v>24.7</v>
      </c>
      <c r="K35" s="38">
        <v>8.9</v>
      </c>
      <c r="L35" s="39">
        <v>9</v>
      </c>
      <c r="M35" s="39">
        <v>8.9</v>
      </c>
      <c r="N35" s="39"/>
      <c r="O35" s="43">
        <v>0</v>
      </c>
      <c r="P35" s="41"/>
      <c r="Q35" s="42">
        <f>SUM(K35:M35)-O35</f>
        <v>26.799999999999997</v>
      </c>
      <c r="R35" s="38">
        <v>8.3000000000000007</v>
      </c>
      <c r="S35" s="39">
        <v>8.1</v>
      </c>
      <c r="T35" s="39">
        <v>8.1999999999999993</v>
      </c>
      <c r="U35" s="39"/>
      <c r="V35" s="43">
        <v>0</v>
      </c>
      <c r="W35" s="41"/>
      <c r="X35" s="44">
        <f>SUM(R35:T35)-V35</f>
        <v>24.599999999999998</v>
      </c>
      <c r="Y35" s="45">
        <f>J35+Q35+X35</f>
        <v>76.099999999999994</v>
      </c>
      <c r="Z35" s="48">
        <f>RANK(Y35,Y$31:Y$35,0)</f>
        <v>2</v>
      </c>
      <c r="AA35" s="34"/>
      <c r="AB35" s="47">
        <f>RANK(Y35,Y$4:Y$44,0)</f>
        <v>5</v>
      </c>
      <c r="AC35" s="34"/>
      <c r="AD35" s="4"/>
      <c r="AE35" s="2"/>
      <c r="AF35" s="2"/>
      <c r="AG35" s="2"/>
      <c r="AH35" s="2"/>
      <c r="AI35" s="4"/>
    </row>
    <row r="36" spans="1:35" ht="15" customHeight="1">
      <c r="A36" s="49"/>
      <c r="B36" s="50"/>
      <c r="C36" s="50"/>
      <c r="D36" s="50"/>
      <c r="E36" s="51"/>
      <c r="F36" s="50"/>
      <c r="G36" s="51"/>
      <c r="H36" s="50"/>
      <c r="I36" s="52"/>
      <c r="J36" s="50"/>
      <c r="K36" s="50"/>
      <c r="L36" s="51"/>
      <c r="M36" s="53"/>
      <c r="N36" s="51"/>
      <c r="O36" s="50"/>
      <c r="P36" s="52"/>
      <c r="Q36" s="50"/>
      <c r="R36" s="50"/>
      <c r="S36" s="50"/>
      <c r="T36" s="50"/>
      <c r="U36" s="51"/>
      <c r="V36" s="50"/>
      <c r="W36" s="52"/>
      <c r="X36" s="50"/>
      <c r="Y36" s="50"/>
      <c r="Z36" s="50"/>
      <c r="AA36" s="4"/>
      <c r="AB36" s="54"/>
      <c r="AC36" s="4"/>
      <c r="AD36" s="4"/>
      <c r="AE36" s="2"/>
      <c r="AF36" s="2"/>
      <c r="AG36" s="2"/>
      <c r="AH36" s="2"/>
      <c r="AI36" s="4"/>
    </row>
    <row r="37" spans="1:35" ht="15.75" customHeight="1">
      <c r="A37" s="55"/>
      <c r="B37" s="56"/>
      <c r="C37" s="56"/>
      <c r="D37" s="56"/>
      <c r="E37" s="57"/>
      <c r="F37" s="56"/>
      <c r="G37" s="57"/>
      <c r="H37" s="56"/>
      <c r="I37" s="58"/>
      <c r="J37" s="56"/>
      <c r="K37" s="56"/>
      <c r="L37" s="57"/>
      <c r="M37" s="59"/>
      <c r="N37" s="57"/>
      <c r="O37" s="56"/>
      <c r="P37" s="58"/>
      <c r="Q37" s="56"/>
      <c r="R37" s="56"/>
      <c r="S37" s="56"/>
      <c r="T37" s="56"/>
      <c r="U37" s="57"/>
      <c r="V37" s="56"/>
      <c r="W37" s="58"/>
      <c r="X37" s="56"/>
      <c r="Y37" s="56"/>
      <c r="Z37" s="56"/>
      <c r="AA37" s="4"/>
      <c r="AB37" s="8"/>
      <c r="AC37" s="4"/>
      <c r="AD37" s="4"/>
      <c r="AE37" s="2"/>
      <c r="AF37" s="2"/>
      <c r="AG37" s="2"/>
      <c r="AH37" s="2"/>
      <c r="AI37" s="4"/>
    </row>
    <row r="38" spans="1:35" ht="15.75" customHeight="1">
      <c r="A38" s="10" t="s">
        <v>2</v>
      </c>
      <c r="B38" s="11" t="s">
        <v>18</v>
      </c>
      <c r="C38" s="11" t="s">
        <v>4</v>
      </c>
      <c r="D38" s="12" t="s">
        <v>5</v>
      </c>
      <c r="E38" s="13" t="s">
        <v>6</v>
      </c>
      <c r="F38" s="14" t="s">
        <v>7</v>
      </c>
      <c r="G38" s="15"/>
      <c r="H38" s="16" t="s">
        <v>8</v>
      </c>
      <c r="I38" s="17"/>
      <c r="J38" s="14" t="s">
        <v>9</v>
      </c>
      <c r="K38" s="12" t="s">
        <v>5</v>
      </c>
      <c r="L38" s="14" t="s">
        <v>6</v>
      </c>
      <c r="M38" s="18" t="s">
        <v>7</v>
      </c>
      <c r="N38" s="15"/>
      <c r="O38" s="16" t="s">
        <v>8</v>
      </c>
      <c r="P38" s="17"/>
      <c r="Q38" s="14" t="s">
        <v>10</v>
      </c>
      <c r="R38" s="12" t="s">
        <v>5</v>
      </c>
      <c r="S38" s="14" t="s">
        <v>6</v>
      </c>
      <c r="T38" s="18" t="s">
        <v>7</v>
      </c>
      <c r="U38" s="15"/>
      <c r="V38" s="16" t="s">
        <v>8</v>
      </c>
      <c r="W38" s="17"/>
      <c r="X38" s="19" t="s">
        <v>11</v>
      </c>
      <c r="Y38" s="20" t="s">
        <v>12</v>
      </c>
      <c r="Z38" s="20" t="s">
        <v>13</v>
      </c>
      <c r="AA38" s="21"/>
      <c r="AB38" s="22" t="s">
        <v>13</v>
      </c>
      <c r="AC38" s="21"/>
      <c r="AD38" s="4"/>
      <c r="AE38" s="2"/>
      <c r="AF38" s="2"/>
      <c r="AG38" s="2"/>
      <c r="AH38" s="2"/>
      <c r="AI38" s="4"/>
    </row>
    <row r="39" spans="1:35" ht="15" customHeight="1">
      <c r="A39" s="23">
        <v>21</v>
      </c>
      <c r="B39" s="24" t="str">
        <f>VLOOKUP(A39,RNames!A63:C1027,2,FALSE)</f>
        <v>Emma-Jane Gardiner</v>
      </c>
      <c r="C39" s="24" t="str">
        <f>VLOOKUP(B39,RNames!B63:D1027,2,FALSE)</f>
        <v>Dyson</v>
      </c>
      <c r="D39" s="25">
        <v>8.1999999999999993</v>
      </c>
      <c r="E39" s="26">
        <v>8.1999999999999993</v>
      </c>
      <c r="F39" s="26">
        <v>8.1999999999999993</v>
      </c>
      <c r="G39" s="26"/>
      <c r="H39" s="27">
        <v>0</v>
      </c>
      <c r="I39" s="28"/>
      <c r="J39" s="29">
        <f>SUM(D39:F39)-H39</f>
        <v>24.599999999999998</v>
      </c>
      <c r="K39" s="25">
        <v>7.8</v>
      </c>
      <c r="L39" s="26">
        <v>8.1</v>
      </c>
      <c r="M39" s="26">
        <v>8.1999999999999993</v>
      </c>
      <c r="N39" s="26"/>
      <c r="O39" s="30">
        <v>0</v>
      </c>
      <c r="P39" s="28"/>
      <c r="Q39" s="29">
        <f>SUM(K39:M39)-O39</f>
        <v>24.099999999999998</v>
      </c>
      <c r="R39" s="25">
        <v>7.8</v>
      </c>
      <c r="S39" s="26">
        <v>7.8</v>
      </c>
      <c r="T39" s="26">
        <v>7.9</v>
      </c>
      <c r="U39" s="26"/>
      <c r="V39" s="30">
        <v>0</v>
      </c>
      <c r="W39" s="28"/>
      <c r="X39" s="31">
        <f>SUM(R39:T39)-V39</f>
        <v>23.5</v>
      </c>
      <c r="Y39" s="32">
        <f>J39+Q39+X39</f>
        <v>72.199999999999989</v>
      </c>
      <c r="Z39" s="60">
        <f>RANK(Y39,Y$39:Y$40,0)</f>
        <v>2</v>
      </c>
      <c r="AA39" s="34"/>
      <c r="AB39" s="35">
        <f>RANK(Y39,Y$4:Y$44,0)</f>
        <v>14</v>
      </c>
      <c r="AC39" s="34"/>
      <c r="AD39" s="4"/>
      <c r="AE39" s="2"/>
      <c r="AF39" s="2"/>
      <c r="AG39" s="2"/>
      <c r="AH39" s="2"/>
      <c r="AI39" s="4"/>
    </row>
    <row r="40" spans="1:35" ht="15" customHeight="1">
      <c r="A40" s="36">
        <v>22</v>
      </c>
      <c r="B40" s="37" t="str">
        <f>VLOOKUP(A40,RNames!A54:C1018,2,FALSE)</f>
        <v>Lauren Ogilvie</v>
      </c>
      <c r="C40" s="37" t="str">
        <f>VLOOKUP(B40,RNames!B54:D1018,2,FALSE)</f>
        <v>Dyson</v>
      </c>
      <c r="D40" s="38">
        <v>9.1999999999999993</v>
      </c>
      <c r="E40" s="39">
        <v>9.1</v>
      </c>
      <c r="F40" s="39">
        <v>8.9</v>
      </c>
      <c r="G40" s="39"/>
      <c r="H40" s="40">
        <v>0</v>
      </c>
      <c r="I40" s="41"/>
      <c r="J40" s="42">
        <f>SUM(D40:F40)-H40</f>
        <v>27.199999999999996</v>
      </c>
      <c r="K40" s="38">
        <v>8.5</v>
      </c>
      <c r="L40" s="39">
        <v>8.3000000000000007</v>
      </c>
      <c r="M40" s="39">
        <v>8.3000000000000007</v>
      </c>
      <c r="N40" s="39"/>
      <c r="O40" s="43">
        <v>0</v>
      </c>
      <c r="P40" s="41"/>
      <c r="Q40" s="42">
        <f>SUM(K40:M40)-O40</f>
        <v>25.1</v>
      </c>
      <c r="R40" s="38">
        <v>8.6999999999999993</v>
      </c>
      <c r="S40" s="39">
        <v>8.6</v>
      </c>
      <c r="T40" s="39">
        <v>8.4</v>
      </c>
      <c r="U40" s="39"/>
      <c r="V40" s="43">
        <v>0</v>
      </c>
      <c r="W40" s="41"/>
      <c r="X40" s="44">
        <f>SUM(R40:T40)-V40</f>
        <v>25.699999999999996</v>
      </c>
      <c r="Y40" s="45">
        <f>J40+Q40+X40</f>
        <v>78</v>
      </c>
      <c r="Z40" s="46">
        <f>RANK(Y40,Y$39:Y$40,0)</f>
        <v>1</v>
      </c>
      <c r="AA40" s="34"/>
      <c r="AB40" s="47">
        <f>RANK(Y40,Y$4:Y$44,0)</f>
        <v>2</v>
      </c>
      <c r="AC40" s="34"/>
      <c r="AD40" s="4"/>
      <c r="AE40" s="2"/>
      <c r="AF40" s="2"/>
      <c r="AG40" s="2"/>
      <c r="AH40" s="2"/>
      <c r="AI40" s="4"/>
    </row>
    <row r="41" spans="1:35" ht="15" customHeight="1">
      <c r="A41" s="49"/>
      <c r="B41" s="50"/>
      <c r="C41" s="50"/>
      <c r="D41" s="50"/>
      <c r="E41" s="51"/>
      <c r="F41" s="50"/>
      <c r="G41" s="51"/>
      <c r="H41" s="50"/>
      <c r="I41" s="52"/>
      <c r="J41" s="50"/>
      <c r="K41" s="50"/>
      <c r="L41" s="51"/>
      <c r="M41" s="53"/>
      <c r="N41" s="51"/>
      <c r="O41" s="50"/>
      <c r="P41" s="52"/>
      <c r="Q41" s="50"/>
      <c r="R41" s="50"/>
      <c r="S41" s="50"/>
      <c r="T41" s="50"/>
      <c r="U41" s="51"/>
      <c r="V41" s="50"/>
      <c r="W41" s="52"/>
      <c r="X41" s="50"/>
      <c r="Y41" s="50"/>
      <c r="Z41" s="50"/>
      <c r="AA41" s="4"/>
      <c r="AB41" s="54"/>
      <c r="AC41" s="4"/>
      <c r="AD41" s="4"/>
      <c r="AE41" s="2"/>
      <c r="AF41" s="2"/>
      <c r="AG41" s="2"/>
      <c r="AH41" s="2"/>
      <c r="AI41" s="4"/>
    </row>
    <row r="42" spans="1:35" ht="15.75" customHeight="1">
      <c r="A42" s="55"/>
      <c r="B42" s="56"/>
      <c r="C42" s="56"/>
      <c r="D42" s="56"/>
      <c r="E42" s="57"/>
      <c r="F42" s="56"/>
      <c r="G42" s="57"/>
      <c r="H42" s="56"/>
      <c r="I42" s="58"/>
      <c r="J42" s="56"/>
      <c r="K42" s="56"/>
      <c r="L42" s="57"/>
      <c r="M42" s="59"/>
      <c r="N42" s="57"/>
      <c r="O42" s="56"/>
      <c r="P42" s="58"/>
      <c r="Q42" s="56"/>
      <c r="R42" s="56"/>
      <c r="S42" s="56"/>
      <c r="T42" s="56"/>
      <c r="U42" s="57"/>
      <c r="V42" s="56"/>
      <c r="W42" s="58"/>
      <c r="X42" s="56"/>
      <c r="Y42" s="56"/>
      <c r="Z42" s="56"/>
      <c r="AA42" s="4"/>
      <c r="AB42" s="8"/>
      <c r="AC42" s="4"/>
      <c r="AD42" s="4"/>
      <c r="AE42" s="2"/>
      <c r="AF42" s="2"/>
      <c r="AG42" s="2"/>
      <c r="AH42" s="2"/>
      <c r="AI42" s="4"/>
    </row>
    <row r="43" spans="1:35" ht="15.75" customHeight="1">
      <c r="A43" s="10" t="s">
        <v>2</v>
      </c>
      <c r="B43" s="11" t="s">
        <v>19</v>
      </c>
      <c r="C43" s="11" t="s">
        <v>4</v>
      </c>
      <c r="D43" s="12" t="s">
        <v>5</v>
      </c>
      <c r="E43" s="13" t="s">
        <v>6</v>
      </c>
      <c r="F43" s="14" t="s">
        <v>7</v>
      </c>
      <c r="G43" s="15"/>
      <c r="H43" s="16" t="s">
        <v>8</v>
      </c>
      <c r="I43" s="17"/>
      <c r="J43" s="14" t="s">
        <v>9</v>
      </c>
      <c r="K43" s="12" t="s">
        <v>5</v>
      </c>
      <c r="L43" s="14" t="s">
        <v>6</v>
      </c>
      <c r="M43" s="18" t="s">
        <v>7</v>
      </c>
      <c r="N43" s="15"/>
      <c r="O43" s="16" t="s">
        <v>8</v>
      </c>
      <c r="P43" s="17"/>
      <c r="Q43" s="14" t="s">
        <v>10</v>
      </c>
      <c r="R43" s="12" t="s">
        <v>5</v>
      </c>
      <c r="S43" s="14" t="s">
        <v>6</v>
      </c>
      <c r="T43" s="18" t="s">
        <v>7</v>
      </c>
      <c r="U43" s="15"/>
      <c r="V43" s="16" t="s">
        <v>8</v>
      </c>
      <c r="W43" s="17"/>
      <c r="X43" s="19" t="s">
        <v>11</v>
      </c>
      <c r="Y43" s="20" t="s">
        <v>12</v>
      </c>
      <c r="Z43" s="20" t="s">
        <v>13</v>
      </c>
      <c r="AA43" s="21"/>
      <c r="AB43" s="22" t="s">
        <v>13</v>
      </c>
      <c r="AC43" s="21"/>
      <c r="AD43" s="4"/>
      <c r="AE43" s="2"/>
      <c r="AF43" s="2"/>
      <c r="AG43" s="2"/>
      <c r="AH43" s="2"/>
      <c r="AI43" s="4"/>
    </row>
    <row r="44" spans="1:35" ht="15" customHeight="1">
      <c r="A44" s="23">
        <v>76</v>
      </c>
      <c r="B44" s="24" t="str">
        <f>VLOOKUP(A44,RNames!A123:C1087,2,FALSE)</f>
        <v>Leon Dyson-Rix</v>
      </c>
      <c r="C44" s="24" t="str">
        <f>VLOOKUP(B44,RNames!B123:D1087,2,FALSE)</f>
        <v>Dyson</v>
      </c>
      <c r="D44" s="25">
        <v>8.6999999999999993</v>
      </c>
      <c r="E44" s="26">
        <v>8.6</v>
      </c>
      <c r="F44" s="26">
        <v>8.6999999999999993</v>
      </c>
      <c r="G44" s="26"/>
      <c r="H44" s="27">
        <v>0</v>
      </c>
      <c r="I44" s="28"/>
      <c r="J44" s="29">
        <f>SUM(D44:F44)-H44</f>
        <v>25.999999999999996</v>
      </c>
      <c r="K44" s="25">
        <v>8.1999999999999993</v>
      </c>
      <c r="L44" s="26">
        <v>8.1</v>
      </c>
      <c r="M44" s="26">
        <v>8.1999999999999993</v>
      </c>
      <c r="N44" s="26"/>
      <c r="O44" s="30">
        <v>0</v>
      </c>
      <c r="P44" s="28"/>
      <c r="Q44" s="29">
        <f>SUM(K44:M44)-O44</f>
        <v>24.499999999999996</v>
      </c>
      <c r="R44" s="25">
        <v>7.4</v>
      </c>
      <c r="S44" s="26">
        <v>7.4</v>
      </c>
      <c r="T44" s="26">
        <v>7.5</v>
      </c>
      <c r="U44" s="26"/>
      <c r="V44" s="30">
        <v>0.2</v>
      </c>
      <c r="W44" s="28"/>
      <c r="X44" s="31">
        <f>SUM(R44:T44)-V44</f>
        <v>22.1</v>
      </c>
      <c r="Y44" s="32">
        <f>J44+Q44+X44</f>
        <v>72.599999999999994</v>
      </c>
      <c r="Z44" s="60">
        <f>RANK(Y44,Y$44:Y$44,0)</f>
        <v>1</v>
      </c>
      <c r="AA44" s="34"/>
      <c r="AB44" s="35">
        <f>RANK(Y44,Y$4:Y$44,0)</f>
        <v>13</v>
      </c>
      <c r="AC44" s="34"/>
      <c r="AD44" s="4"/>
      <c r="AE44" s="2"/>
      <c r="AF44" s="2"/>
      <c r="AG44" s="2"/>
      <c r="AH44" s="2"/>
      <c r="AI44" s="4"/>
    </row>
    <row r="45" spans="1:35" ht="15" customHeight="1">
      <c r="A45" s="49"/>
      <c r="B45" s="50"/>
      <c r="C45" s="50"/>
      <c r="D45" s="50"/>
      <c r="E45" s="51"/>
      <c r="F45" s="50"/>
      <c r="G45" s="51"/>
      <c r="H45" s="50"/>
      <c r="I45" s="52"/>
      <c r="J45" s="50"/>
      <c r="K45" s="50"/>
      <c r="L45" s="51"/>
      <c r="M45" s="53"/>
      <c r="N45" s="51"/>
      <c r="O45" s="50"/>
      <c r="P45" s="52"/>
      <c r="Q45" s="50"/>
      <c r="R45" s="50"/>
      <c r="S45" s="50"/>
      <c r="T45" s="50"/>
      <c r="U45" s="51"/>
      <c r="V45" s="50"/>
      <c r="W45" s="52"/>
      <c r="X45" s="50"/>
      <c r="Y45" s="50"/>
      <c r="Z45" s="50"/>
      <c r="AA45" s="4"/>
      <c r="AB45" s="54"/>
      <c r="AC45" s="4"/>
      <c r="AD45" s="4"/>
      <c r="AE45" s="2"/>
      <c r="AF45" s="2"/>
      <c r="AG45" s="2"/>
      <c r="AH45" s="2"/>
      <c r="AI45" s="4"/>
    </row>
    <row r="46" spans="1:35" ht="15.75" customHeight="1">
      <c r="A46" s="55"/>
      <c r="B46" s="56"/>
      <c r="C46" s="56"/>
      <c r="D46" s="56"/>
      <c r="E46" s="57"/>
      <c r="F46" s="56"/>
      <c r="G46" s="57"/>
      <c r="H46" s="56"/>
      <c r="I46" s="58"/>
      <c r="J46" s="56"/>
      <c r="K46" s="56"/>
      <c r="L46" s="57"/>
      <c r="M46" s="59"/>
      <c r="N46" s="57"/>
      <c r="O46" s="56"/>
      <c r="P46" s="58"/>
      <c r="Q46" s="56"/>
      <c r="R46" s="56"/>
      <c r="S46" s="56"/>
      <c r="T46" s="56"/>
      <c r="U46" s="57"/>
      <c r="V46" s="56"/>
      <c r="W46" s="58"/>
      <c r="X46" s="56"/>
      <c r="Y46" s="56"/>
      <c r="Z46" s="56"/>
      <c r="AA46" s="4"/>
      <c r="AB46" s="8"/>
      <c r="AC46" s="4"/>
      <c r="AD46" s="4"/>
      <c r="AE46" s="2"/>
      <c r="AF46" s="2"/>
      <c r="AG46" s="2"/>
      <c r="AH46" s="2"/>
      <c r="AI46" s="4"/>
    </row>
    <row r="47" spans="1:35" ht="15.75" customHeight="1">
      <c r="A47" s="10" t="s">
        <v>2</v>
      </c>
      <c r="B47" s="11" t="s">
        <v>21</v>
      </c>
      <c r="C47" s="11" t="s">
        <v>4</v>
      </c>
      <c r="D47" s="12" t="s">
        <v>5</v>
      </c>
      <c r="E47" s="13" t="s">
        <v>6</v>
      </c>
      <c r="F47" s="14" t="s">
        <v>7</v>
      </c>
      <c r="G47" s="15"/>
      <c r="H47" s="16" t="s">
        <v>8</v>
      </c>
      <c r="I47" s="17"/>
      <c r="J47" s="14" t="s">
        <v>9</v>
      </c>
      <c r="K47" s="12" t="s">
        <v>5</v>
      </c>
      <c r="L47" s="14" t="s">
        <v>6</v>
      </c>
      <c r="M47" s="18" t="s">
        <v>7</v>
      </c>
      <c r="N47" s="15"/>
      <c r="O47" s="16" t="s">
        <v>8</v>
      </c>
      <c r="P47" s="17"/>
      <c r="Q47" s="14" t="s">
        <v>10</v>
      </c>
      <c r="R47" s="12" t="s">
        <v>5</v>
      </c>
      <c r="S47" s="14" t="s">
        <v>6</v>
      </c>
      <c r="T47" s="18" t="s">
        <v>7</v>
      </c>
      <c r="U47" s="15"/>
      <c r="V47" s="16" t="s">
        <v>8</v>
      </c>
      <c r="W47" s="17"/>
      <c r="X47" s="19" t="s">
        <v>11</v>
      </c>
      <c r="Y47" s="20" t="s">
        <v>12</v>
      </c>
      <c r="Z47" s="20" t="s">
        <v>13</v>
      </c>
      <c r="AA47" s="21"/>
      <c r="AB47" s="22" t="s">
        <v>13</v>
      </c>
      <c r="AC47" s="21"/>
      <c r="AD47" s="4"/>
      <c r="AE47" s="2"/>
      <c r="AF47" s="2"/>
      <c r="AG47" s="2"/>
      <c r="AH47" s="2"/>
      <c r="AI47" s="4"/>
    </row>
    <row r="48" spans="1:35" ht="15" customHeight="1">
      <c r="A48" s="23">
        <v>23</v>
      </c>
      <c r="B48" s="24" t="str">
        <f>VLOOKUP(A48,RNames!A74:C1038,2,FALSE)</f>
        <v>Emily Wood</v>
      </c>
      <c r="C48" s="24" t="str">
        <f>VLOOKUP(B48,RNames!B74:D1038,2,FALSE)</f>
        <v>L&amp;G</v>
      </c>
      <c r="D48" s="25">
        <v>7.4</v>
      </c>
      <c r="E48" s="26">
        <v>7.5</v>
      </c>
      <c r="F48" s="26">
        <v>7.6</v>
      </c>
      <c r="G48" s="26"/>
      <c r="H48" s="27">
        <v>0</v>
      </c>
      <c r="I48" s="28"/>
      <c r="J48" s="29">
        <f>SUM(D48:F48)-H48</f>
        <v>22.5</v>
      </c>
      <c r="K48" s="25">
        <v>7.5</v>
      </c>
      <c r="L48" s="26">
        <v>7.7</v>
      </c>
      <c r="M48" s="26">
        <v>7.6</v>
      </c>
      <c r="N48" s="26"/>
      <c r="O48" s="30">
        <v>0</v>
      </c>
      <c r="P48" s="28"/>
      <c r="Q48" s="29">
        <f>SUM(K48:M48)-O48</f>
        <v>22.799999999999997</v>
      </c>
      <c r="R48" s="25">
        <v>7.1</v>
      </c>
      <c r="S48" s="26">
        <v>7.1</v>
      </c>
      <c r="T48" s="26">
        <v>7.2</v>
      </c>
      <c r="U48" s="26"/>
      <c r="V48" s="30">
        <v>0</v>
      </c>
      <c r="W48" s="28"/>
      <c r="X48" s="31">
        <f>SUM(R48:T48)-V48</f>
        <v>21.4</v>
      </c>
      <c r="Y48" s="32">
        <f>J48+Q48+X48</f>
        <v>66.699999999999989</v>
      </c>
      <c r="Z48" s="60">
        <f>RANK(Y48,Y$48:Y$50,0)</f>
        <v>3</v>
      </c>
      <c r="AA48" s="34"/>
      <c r="AB48" s="35">
        <f>RANK(Y48,Y$48:Y$118,0)</f>
        <v>50</v>
      </c>
      <c r="AC48" s="34"/>
      <c r="AD48" s="4"/>
      <c r="AE48" s="2"/>
      <c r="AF48" s="2"/>
      <c r="AG48" s="2"/>
      <c r="AH48" s="2"/>
      <c r="AI48" s="4"/>
    </row>
    <row r="49" spans="1:35" ht="15" customHeight="1">
      <c r="A49" s="36">
        <v>24</v>
      </c>
      <c r="B49" s="37" t="str">
        <f>VLOOKUP(A49,RNames!A74:C1038,2,FALSE)</f>
        <v>Pippa King</v>
      </c>
      <c r="C49" s="37" t="str">
        <f>VLOOKUP(B49,RNames!B74:D1038,2,FALSE)</f>
        <v>L&amp;G</v>
      </c>
      <c r="D49" s="38">
        <v>8.1999999999999993</v>
      </c>
      <c r="E49" s="39">
        <v>8</v>
      </c>
      <c r="F49" s="39">
        <v>8.5</v>
      </c>
      <c r="G49" s="39"/>
      <c r="H49" s="40">
        <v>0</v>
      </c>
      <c r="I49" s="41"/>
      <c r="J49" s="42">
        <f>SUM(D49:F49)-H49</f>
        <v>24.7</v>
      </c>
      <c r="K49" s="38">
        <v>8.5</v>
      </c>
      <c r="L49" s="39">
        <v>8.6999999999999993</v>
      </c>
      <c r="M49" s="39">
        <v>8.5</v>
      </c>
      <c r="N49" s="39"/>
      <c r="O49" s="43">
        <v>0</v>
      </c>
      <c r="P49" s="41"/>
      <c r="Q49" s="42">
        <f>SUM(K49:M49)-O49</f>
        <v>25.7</v>
      </c>
      <c r="R49" s="38">
        <v>8.3000000000000007</v>
      </c>
      <c r="S49" s="39">
        <v>8.1</v>
      </c>
      <c r="T49" s="39">
        <v>8.3000000000000007</v>
      </c>
      <c r="U49" s="39"/>
      <c r="V49" s="43">
        <v>0</v>
      </c>
      <c r="W49" s="41"/>
      <c r="X49" s="44">
        <f>SUM(R49:T49)-V49</f>
        <v>24.7</v>
      </c>
      <c r="Y49" s="45">
        <f>J49+Q49+X49</f>
        <v>75.099999999999994</v>
      </c>
      <c r="Z49" s="46">
        <f>RANK(Y49,Y$48:Y$50,0)</f>
        <v>2</v>
      </c>
      <c r="AA49" s="34"/>
      <c r="AB49" s="47">
        <f>RANK(Y49,Y$48:Y$118,0)</f>
        <v>33</v>
      </c>
      <c r="AC49" s="34"/>
      <c r="AD49" s="4"/>
      <c r="AE49" s="2"/>
      <c r="AF49" s="2"/>
      <c r="AG49" s="2"/>
      <c r="AH49" s="2"/>
      <c r="AI49" s="4"/>
    </row>
    <row r="50" spans="1:35" ht="15" customHeight="1">
      <c r="A50" s="36">
        <v>25</v>
      </c>
      <c r="B50" s="37" t="str">
        <f>VLOOKUP(A50,RNames!A75:C1039,2,FALSE)</f>
        <v>Leah Byfleet</v>
      </c>
      <c r="C50" s="37" t="str">
        <f>VLOOKUP(B50,RNames!B75:D1039,2,FALSE)</f>
        <v>Bourne</v>
      </c>
      <c r="D50" s="38">
        <v>8.5</v>
      </c>
      <c r="E50" s="39">
        <v>8.8000000000000007</v>
      </c>
      <c r="F50" s="39">
        <v>8.6</v>
      </c>
      <c r="G50" s="39"/>
      <c r="H50" s="40">
        <v>0</v>
      </c>
      <c r="I50" s="41"/>
      <c r="J50" s="42">
        <f>SUM(D50:F50)-H50</f>
        <v>25.9</v>
      </c>
      <c r="K50" s="38">
        <v>8.6999999999999993</v>
      </c>
      <c r="L50" s="39">
        <v>8.8000000000000007</v>
      </c>
      <c r="M50" s="39">
        <v>8.6</v>
      </c>
      <c r="N50" s="39"/>
      <c r="O50" s="43">
        <v>0</v>
      </c>
      <c r="P50" s="41"/>
      <c r="Q50" s="42">
        <f>SUM(K50:M50)-O50</f>
        <v>26.1</v>
      </c>
      <c r="R50" s="38">
        <v>8.1999999999999993</v>
      </c>
      <c r="S50" s="39">
        <v>8.1</v>
      </c>
      <c r="T50" s="39">
        <v>8.5</v>
      </c>
      <c r="U50" s="39"/>
      <c r="V50" s="43">
        <v>0</v>
      </c>
      <c r="W50" s="41"/>
      <c r="X50" s="44">
        <f>SUM(R50:T50)-V50</f>
        <v>24.799999999999997</v>
      </c>
      <c r="Y50" s="45">
        <f>J50+Q50+X50</f>
        <v>76.8</v>
      </c>
      <c r="Z50" s="46">
        <f>RANK(Y50,Y$48:Y$50,0)</f>
        <v>1</v>
      </c>
      <c r="AA50" s="34"/>
      <c r="AB50" s="47">
        <f>RANK(Y50,Y$48:Y$118,0)</f>
        <v>14</v>
      </c>
      <c r="AC50" s="34"/>
      <c r="AD50" s="4"/>
      <c r="AE50" s="2"/>
      <c r="AF50" s="2"/>
      <c r="AG50" s="2"/>
      <c r="AH50" s="2"/>
      <c r="AI50" s="4"/>
    </row>
    <row r="51" spans="1:35" ht="15" customHeight="1">
      <c r="A51" s="49"/>
      <c r="B51" s="50"/>
      <c r="C51" s="50"/>
      <c r="D51" s="50"/>
      <c r="E51" s="51"/>
      <c r="F51" s="50"/>
      <c r="G51" s="51"/>
      <c r="H51" s="50"/>
      <c r="I51" s="52"/>
      <c r="J51" s="50"/>
      <c r="K51" s="50"/>
      <c r="L51" s="51"/>
      <c r="M51" s="53"/>
      <c r="N51" s="51"/>
      <c r="O51" s="50"/>
      <c r="P51" s="52"/>
      <c r="Q51" s="50"/>
      <c r="R51" s="50"/>
      <c r="S51" s="50"/>
      <c r="T51" s="50"/>
      <c r="U51" s="51"/>
      <c r="V51" s="50"/>
      <c r="W51" s="52"/>
      <c r="X51" s="50"/>
      <c r="Y51" s="50"/>
      <c r="Z51" s="50"/>
      <c r="AA51" s="4"/>
      <c r="AB51" s="54"/>
      <c r="AC51" s="4"/>
      <c r="AD51" s="4"/>
      <c r="AE51" s="2"/>
      <c r="AF51" s="2"/>
      <c r="AG51" s="2"/>
      <c r="AH51" s="2"/>
      <c r="AI51" s="4"/>
    </row>
    <row r="52" spans="1:35" ht="15.75" customHeight="1">
      <c r="A52" s="55"/>
      <c r="B52" s="56"/>
      <c r="C52" s="56"/>
      <c r="D52" s="56"/>
      <c r="E52" s="57"/>
      <c r="F52" s="56"/>
      <c r="G52" s="57"/>
      <c r="H52" s="56"/>
      <c r="I52" s="58"/>
      <c r="J52" s="56"/>
      <c r="K52" s="56"/>
      <c r="L52" s="57"/>
      <c r="M52" s="59"/>
      <c r="N52" s="57"/>
      <c r="O52" s="56"/>
      <c r="P52" s="58"/>
      <c r="Q52" s="56"/>
      <c r="R52" s="56"/>
      <c r="S52" s="56"/>
      <c r="T52" s="56"/>
      <c r="U52" s="57"/>
      <c r="V52" s="56"/>
      <c r="W52" s="58"/>
      <c r="X52" s="56"/>
      <c r="Y52" s="56"/>
      <c r="Z52" s="56"/>
      <c r="AA52" s="4"/>
      <c r="AB52" s="8"/>
      <c r="AC52" s="4"/>
      <c r="AD52" s="4"/>
      <c r="AE52" s="2"/>
      <c r="AF52" s="2"/>
      <c r="AG52" s="2"/>
      <c r="AH52" s="2"/>
      <c r="AI52" s="4"/>
    </row>
    <row r="53" spans="1:35" ht="15.75" customHeight="1">
      <c r="A53" s="10" t="s">
        <v>2</v>
      </c>
      <c r="B53" s="11" t="s">
        <v>22</v>
      </c>
      <c r="C53" s="11" t="s">
        <v>4</v>
      </c>
      <c r="D53" s="12" t="s">
        <v>5</v>
      </c>
      <c r="E53" s="13" t="s">
        <v>6</v>
      </c>
      <c r="F53" s="14" t="s">
        <v>7</v>
      </c>
      <c r="G53" s="15"/>
      <c r="H53" s="16" t="s">
        <v>8</v>
      </c>
      <c r="I53" s="17"/>
      <c r="J53" s="14" t="s">
        <v>9</v>
      </c>
      <c r="K53" s="12" t="s">
        <v>5</v>
      </c>
      <c r="L53" s="14" t="s">
        <v>6</v>
      </c>
      <c r="M53" s="18" t="s">
        <v>7</v>
      </c>
      <c r="N53" s="15"/>
      <c r="O53" s="16" t="s">
        <v>8</v>
      </c>
      <c r="P53" s="17"/>
      <c r="Q53" s="14" t="s">
        <v>10</v>
      </c>
      <c r="R53" s="12" t="s">
        <v>5</v>
      </c>
      <c r="S53" s="14" t="s">
        <v>6</v>
      </c>
      <c r="T53" s="18" t="s">
        <v>7</v>
      </c>
      <c r="U53" s="15"/>
      <c r="V53" s="16" t="s">
        <v>8</v>
      </c>
      <c r="W53" s="17"/>
      <c r="X53" s="19" t="s">
        <v>11</v>
      </c>
      <c r="Y53" s="20" t="s">
        <v>12</v>
      </c>
      <c r="Z53" s="20" t="s">
        <v>13</v>
      </c>
      <c r="AA53" s="21"/>
      <c r="AB53" s="22" t="s">
        <v>13</v>
      </c>
      <c r="AC53" s="21"/>
      <c r="AD53" s="4"/>
      <c r="AE53" s="2"/>
      <c r="AF53" s="2"/>
      <c r="AG53" s="2"/>
      <c r="AH53" s="2"/>
      <c r="AI53" s="4"/>
    </row>
    <row r="54" spans="1:35" ht="15" customHeight="1">
      <c r="A54" s="23">
        <v>26</v>
      </c>
      <c r="B54" s="24" t="str">
        <f>VLOOKUP(A54,RNames!A79:C1043,2,FALSE)</f>
        <v>Andrew McLaren</v>
      </c>
      <c r="C54" s="24" t="str">
        <f>VLOOKUP(B54,RNames!B79:D1043,2,FALSE)</f>
        <v>Bourne</v>
      </c>
      <c r="D54" s="25">
        <v>8.3000000000000007</v>
      </c>
      <c r="E54" s="26">
        <v>8.3000000000000007</v>
      </c>
      <c r="F54" s="26">
        <v>8.4</v>
      </c>
      <c r="G54" s="26"/>
      <c r="H54" s="27">
        <v>0</v>
      </c>
      <c r="I54" s="28"/>
      <c r="J54" s="29">
        <f>SUM(D54:F54)-H54</f>
        <v>25</v>
      </c>
      <c r="K54" s="25">
        <v>8.3000000000000007</v>
      </c>
      <c r="L54" s="26">
        <v>8.4</v>
      </c>
      <c r="M54" s="26">
        <v>8.4</v>
      </c>
      <c r="N54" s="26"/>
      <c r="O54" s="30">
        <v>0</v>
      </c>
      <c r="P54" s="28"/>
      <c r="Q54" s="29">
        <f>SUM(K54:M54)-O54</f>
        <v>25.1</v>
      </c>
      <c r="R54" s="25">
        <v>7.5</v>
      </c>
      <c r="S54" s="26">
        <v>7.9</v>
      </c>
      <c r="T54" s="26">
        <v>8</v>
      </c>
      <c r="U54" s="26"/>
      <c r="V54" s="30">
        <v>0</v>
      </c>
      <c r="W54" s="28"/>
      <c r="X54" s="31">
        <f>SUM(R54:T54)-V54</f>
        <v>23.4</v>
      </c>
      <c r="Y54" s="32">
        <f>J54+Q54+X54</f>
        <v>73.5</v>
      </c>
      <c r="Z54" s="60">
        <f>RANK(Y54,Y$54:Y$54,0)</f>
        <v>1</v>
      </c>
      <c r="AA54" s="34"/>
      <c r="AB54" s="35">
        <f>RANK(Y54,Y$48:Y$118,0)</f>
        <v>40</v>
      </c>
      <c r="AC54" s="34"/>
      <c r="AD54" s="4"/>
      <c r="AE54" s="2"/>
      <c r="AF54" s="2"/>
      <c r="AG54" s="2"/>
      <c r="AH54" s="2"/>
      <c r="AI54" s="4"/>
    </row>
    <row r="55" spans="1:35" ht="15" customHeight="1">
      <c r="A55" s="49"/>
      <c r="B55" s="50"/>
      <c r="C55" s="50"/>
      <c r="D55" s="50"/>
      <c r="E55" s="51"/>
      <c r="F55" s="50"/>
      <c r="G55" s="51"/>
      <c r="H55" s="50"/>
      <c r="I55" s="52"/>
      <c r="J55" s="50"/>
      <c r="K55" s="50"/>
      <c r="L55" s="51"/>
      <c r="M55" s="53"/>
      <c r="N55" s="51"/>
      <c r="O55" s="50"/>
      <c r="P55" s="52"/>
      <c r="Q55" s="50"/>
      <c r="R55" s="50"/>
      <c r="S55" s="50"/>
      <c r="T55" s="50"/>
      <c r="U55" s="51"/>
      <c r="V55" s="50"/>
      <c r="W55" s="52"/>
      <c r="X55" s="50"/>
      <c r="Y55" s="50"/>
      <c r="Z55" s="50"/>
      <c r="AA55" s="4"/>
      <c r="AB55" s="54"/>
      <c r="AC55" s="4"/>
      <c r="AD55" s="4"/>
      <c r="AE55" s="2"/>
      <c r="AF55" s="2"/>
      <c r="AG55" s="2"/>
      <c r="AH55" s="2"/>
      <c r="AI55" s="4"/>
    </row>
    <row r="56" spans="1:35" ht="15.75" customHeight="1">
      <c r="A56" s="55"/>
      <c r="B56" s="56"/>
      <c r="C56" s="56"/>
      <c r="D56" s="56"/>
      <c r="E56" s="57"/>
      <c r="F56" s="56"/>
      <c r="G56" s="57"/>
      <c r="H56" s="56"/>
      <c r="I56" s="58"/>
      <c r="J56" s="56"/>
      <c r="K56" s="56"/>
      <c r="L56" s="57"/>
      <c r="M56" s="59"/>
      <c r="N56" s="57"/>
      <c r="O56" s="56"/>
      <c r="P56" s="58"/>
      <c r="Q56" s="56"/>
      <c r="R56" s="56"/>
      <c r="S56" s="56"/>
      <c r="T56" s="56"/>
      <c r="U56" s="57"/>
      <c r="V56" s="56"/>
      <c r="W56" s="58"/>
      <c r="X56" s="56"/>
      <c r="Y56" s="56"/>
      <c r="Z56" s="56"/>
      <c r="AA56" s="4"/>
      <c r="AB56" s="8"/>
      <c r="AC56" s="4"/>
      <c r="AD56" s="4"/>
      <c r="AE56" s="2"/>
      <c r="AF56" s="2"/>
      <c r="AG56" s="2"/>
      <c r="AH56" s="2"/>
      <c r="AI56" s="4"/>
    </row>
    <row r="57" spans="1:35" ht="15.75" customHeight="1">
      <c r="A57" s="10" t="s">
        <v>2</v>
      </c>
      <c r="B57" s="11" t="s">
        <v>23</v>
      </c>
      <c r="C57" s="11" t="s">
        <v>4</v>
      </c>
      <c r="D57" s="12" t="s">
        <v>5</v>
      </c>
      <c r="E57" s="13" t="s">
        <v>6</v>
      </c>
      <c r="F57" s="14" t="s">
        <v>7</v>
      </c>
      <c r="G57" s="15"/>
      <c r="H57" s="16" t="s">
        <v>8</v>
      </c>
      <c r="I57" s="17"/>
      <c r="J57" s="14" t="s">
        <v>9</v>
      </c>
      <c r="K57" s="12" t="s">
        <v>5</v>
      </c>
      <c r="L57" s="14" t="s">
        <v>6</v>
      </c>
      <c r="M57" s="18" t="s">
        <v>7</v>
      </c>
      <c r="N57" s="15"/>
      <c r="O57" s="16" t="s">
        <v>8</v>
      </c>
      <c r="P57" s="17"/>
      <c r="Q57" s="14" t="s">
        <v>10</v>
      </c>
      <c r="R57" s="12" t="s">
        <v>5</v>
      </c>
      <c r="S57" s="14" t="s">
        <v>6</v>
      </c>
      <c r="T57" s="18" t="s">
        <v>7</v>
      </c>
      <c r="U57" s="15"/>
      <c r="V57" s="16" t="s">
        <v>8</v>
      </c>
      <c r="W57" s="17"/>
      <c r="X57" s="19" t="s">
        <v>11</v>
      </c>
      <c r="Y57" s="20" t="s">
        <v>12</v>
      </c>
      <c r="Z57" s="20" t="s">
        <v>13</v>
      </c>
      <c r="AA57" s="21"/>
      <c r="AB57" s="22" t="s">
        <v>13</v>
      </c>
      <c r="AC57" s="21"/>
      <c r="AD57" s="4"/>
      <c r="AE57" s="2"/>
      <c r="AF57" s="2"/>
      <c r="AG57" s="2"/>
      <c r="AH57" s="2"/>
      <c r="AI57" s="4"/>
    </row>
    <row r="58" spans="1:35" ht="15" customHeight="1">
      <c r="A58" s="23">
        <v>27</v>
      </c>
      <c r="B58" s="24" t="str">
        <f>VLOOKUP(A58,RNames!A83:C1047,2,FALSE)</f>
        <v>Larissa Boaler</v>
      </c>
      <c r="C58" s="24" t="str">
        <f>VLOOKUP(B58,RNames!B83:D1047,2,FALSE)</f>
        <v>L&amp;G</v>
      </c>
      <c r="D58" s="25">
        <v>8.3000000000000007</v>
      </c>
      <c r="E58" s="26">
        <v>8.1999999999999993</v>
      </c>
      <c r="F58" s="26">
        <v>8</v>
      </c>
      <c r="G58" s="26"/>
      <c r="H58" s="27">
        <v>0</v>
      </c>
      <c r="I58" s="28"/>
      <c r="J58" s="29">
        <f t="shared" ref="J58:J73" si="6">SUM(D58:F58)-H58</f>
        <v>24.5</v>
      </c>
      <c r="K58" s="25">
        <v>8.5</v>
      </c>
      <c r="L58" s="26">
        <v>8.5</v>
      </c>
      <c r="M58" s="26">
        <v>8.6</v>
      </c>
      <c r="N58" s="26"/>
      <c r="O58" s="30">
        <v>0</v>
      </c>
      <c r="P58" s="28"/>
      <c r="Q58" s="29">
        <f t="shared" ref="Q58:Q73" si="7">SUM(K58:M58)-O58</f>
        <v>25.6</v>
      </c>
      <c r="R58" s="25">
        <v>8.1</v>
      </c>
      <c r="S58" s="26">
        <v>8</v>
      </c>
      <c r="T58" s="26">
        <v>7.8</v>
      </c>
      <c r="U58" s="26"/>
      <c r="V58" s="30">
        <v>0</v>
      </c>
      <c r="W58" s="28"/>
      <c r="X58" s="31">
        <f t="shared" ref="X58:X73" si="8">SUM(R58:T58)-V58</f>
        <v>23.900000000000002</v>
      </c>
      <c r="Y58" s="32">
        <f t="shared" ref="Y58:Y73" si="9">J58+Q58+X58</f>
        <v>74</v>
      </c>
      <c r="Z58" s="60">
        <f t="shared" ref="Z58:Z73" si="10">RANK(Y58,Y$58:Y$73,0)</f>
        <v>14</v>
      </c>
      <c r="AA58" s="34"/>
      <c r="AB58" s="35">
        <f t="shared" ref="AB58:AB73" si="11">RANK(Y58,Y$48:Y$118,0)</f>
        <v>37</v>
      </c>
      <c r="AC58" s="34"/>
      <c r="AD58" s="4"/>
      <c r="AE58" s="2"/>
      <c r="AF58" s="2"/>
      <c r="AG58" s="2"/>
      <c r="AH58" s="2"/>
      <c r="AI58" s="4"/>
    </row>
    <row r="59" spans="1:35" ht="15" customHeight="1">
      <c r="A59" s="36">
        <v>28</v>
      </c>
      <c r="B59" s="37" t="str">
        <f>VLOOKUP(A59,RNames!A61:C1025,2,FALSE)</f>
        <v>Charlotte Goldsmith</v>
      </c>
      <c r="C59" s="37" t="str">
        <f>VLOOKUP(B59,RNames!B61:D1025,2,FALSE)</f>
        <v>L&amp;G</v>
      </c>
      <c r="D59" s="38">
        <v>8.6</v>
      </c>
      <c r="E59" s="39">
        <v>8.8000000000000007</v>
      </c>
      <c r="F59" s="39">
        <v>8.6999999999999993</v>
      </c>
      <c r="G59" s="39"/>
      <c r="H59" s="40">
        <v>0</v>
      </c>
      <c r="I59" s="41"/>
      <c r="J59" s="42">
        <f t="shared" si="6"/>
        <v>26.099999999999998</v>
      </c>
      <c r="K59" s="38">
        <v>8.5</v>
      </c>
      <c r="L59" s="39">
        <v>8.6</v>
      </c>
      <c r="M59" s="39">
        <v>8.4</v>
      </c>
      <c r="N59" s="39"/>
      <c r="O59" s="43">
        <v>0</v>
      </c>
      <c r="P59" s="41"/>
      <c r="Q59" s="42">
        <f t="shared" si="7"/>
        <v>25.5</v>
      </c>
      <c r="R59" s="38">
        <v>8.1999999999999993</v>
      </c>
      <c r="S59" s="39">
        <v>8.1</v>
      </c>
      <c r="T59" s="39">
        <v>8.4</v>
      </c>
      <c r="U59" s="39"/>
      <c r="V59" s="43">
        <v>0</v>
      </c>
      <c r="W59" s="41"/>
      <c r="X59" s="44">
        <f t="shared" si="8"/>
        <v>24.699999999999996</v>
      </c>
      <c r="Y59" s="45">
        <f t="shared" si="9"/>
        <v>76.299999999999983</v>
      </c>
      <c r="Z59" s="46">
        <f t="shared" si="10"/>
        <v>12</v>
      </c>
      <c r="AA59" s="34"/>
      <c r="AB59" s="47">
        <f t="shared" si="11"/>
        <v>24</v>
      </c>
      <c r="AC59" s="34"/>
      <c r="AD59" s="4"/>
      <c r="AE59" s="2"/>
      <c r="AF59" s="2"/>
      <c r="AG59" s="2"/>
      <c r="AH59" s="2"/>
      <c r="AI59" s="4"/>
    </row>
    <row r="60" spans="1:35" ht="15" customHeight="1">
      <c r="A60" s="36">
        <v>29</v>
      </c>
      <c r="B60" s="37" t="str">
        <f>VLOOKUP(A60,RNames!A62:C1026,2,FALSE)</f>
        <v>Leyna Hilson</v>
      </c>
      <c r="C60" s="37" t="str">
        <f>VLOOKUP(B60,RNames!B62:D1026,2,FALSE)</f>
        <v>L&amp;G</v>
      </c>
      <c r="D60" s="38">
        <v>8.3000000000000007</v>
      </c>
      <c r="E60" s="39">
        <v>8.6</v>
      </c>
      <c r="F60" s="39">
        <v>8.6999999999999993</v>
      </c>
      <c r="G60" s="39"/>
      <c r="H60" s="40">
        <v>0</v>
      </c>
      <c r="I60" s="41"/>
      <c r="J60" s="42">
        <f t="shared" si="6"/>
        <v>25.599999999999998</v>
      </c>
      <c r="K60" s="38">
        <v>8.6</v>
      </c>
      <c r="L60" s="39">
        <v>8.6</v>
      </c>
      <c r="M60" s="39">
        <v>8.6</v>
      </c>
      <c r="N60" s="39"/>
      <c r="O60" s="43">
        <v>0</v>
      </c>
      <c r="P60" s="41"/>
      <c r="Q60" s="42">
        <f t="shared" si="7"/>
        <v>25.799999999999997</v>
      </c>
      <c r="R60" s="38">
        <v>8.6999999999999993</v>
      </c>
      <c r="S60" s="39">
        <v>8.6</v>
      </c>
      <c r="T60" s="39">
        <v>8.1999999999999993</v>
      </c>
      <c r="U60" s="39"/>
      <c r="V60" s="43">
        <v>0</v>
      </c>
      <c r="W60" s="41"/>
      <c r="X60" s="44">
        <f t="shared" si="8"/>
        <v>25.499999999999996</v>
      </c>
      <c r="Y60" s="45">
        <f t="shared" si="9"/>
        <v>76.899999999999991</v>
      </c>
      <c r="Z60" s="46">
        <f t="shared" si="10"/>
        <v>6</v>
      </c>
      <c r="AA60" s="34"/>
      <c r="AB60" s="47">
        <f t="shared" si="11"/>
        <v>13</v>
      </c>
      <c r="AC60" s="34"/>
      <c r="AD60" s="4"/>
      <c r="AE60" s="2"/>
      <c r="AF60" s="2"/>
      <c r="AG60" s="2"/>
      <c r="AH60" s="2"/>
      <c r="AI60" s="4"/>
    </row>
    <row r="61" spans="1:35" ht="15" customHeight="1">
      <c r="A61" s="36">
        <v>30</v>
      </c>
      <c r="B61" s="37" t="str">
        <f>VLOOKUP(A61,RNames!A63:C1027,2,FALSE)</f>
        <v>Hannah Eadie</v>
      </c>
      <c r="C61" s="37" t="str">
        <f>VLOOKUP(B61,RNames!B63:D1027,2,FALSE)</f>
        <v>L&amp;G</v>
      </c>
      <c r="D61" s="38">
        <v>0</v>
      </c>
      <c r="E61" s="39">
        <v>0</v>
      </c>
      <c r="F61" s="39">
        <v>0</v>
      </c>
      <c r="G61" s="39"/>
      <c r="H61" s="40">
        <v>0</v>
      </c>
      <c r="I61" s="41"/>
      <c r="J61" s="42">
        <f t="shared" si="6"/>
        <v>0</v>
      </c>
      <c r="K61" s="38">
        <v>0</v>
      </c>
      <c r="L61" s="39">
        <v>0</v>
      </c>
      <c r="M61" s="39">
        <v>0</v>
      </c>
      <c r="N61" s="39"/>
      <c r="O61" s="43">
        <v>0</v>
      </c>
      <c r="P61" s="41"/>
      <c r="Q61" s="42">
        <f t="shared" si="7"/>
        <v>0</v>
      </c>
      <c r="R61" s="38">
        <v>0</v>
      </c>
      <c r="S61" s="39">
        <v>0</v>
      </c>
      <c r="T61" s="39">
        <v>0</v>
      </c>
      <c r="U61" s="39"/>
      <c r="V61" s="43">
        <v>0</v>
      </c>
      <c r="W61" s="41"/>
      <c r="X61" s="44">
        <f t="shared" si="8"/>
        <v>0</v>
      </c>
      <c r="Y61" s="45">
        <f t="shared" si="9"/>
        <v>0</v>
      </c>
      <c r="Z61" s="46">
        <f t="shared" si="10"/>
        <v>15</v>
      </c>
      <c r="AA61" s="34"/>
      <c r="AB61" s="47">
        <f t="shared" si="11"/>
        <v>51</v>
      </c>
      <c r="AC61" s="34"/>
      <c r="AD61" s="4"/>
      <c r="AE61" s="2"/>
      <c r="AF61" s="2"/>
      <c r="AG61" s="2"/>
      <c r="AH61" s="2"/>
      <c r="AI61" s="4"/>
    </row>
    <row r="62" spans="1:35" ht="15" customHeight="1">
      <c r="A62" s="36">
        <v>31</v>
      </c>
      <c r="B62" s="37" t="str">
        <f>VLOOKUP(A62,RNames!A64:C1028,2,FALSE)</f>
        <v>Zara Rebholz</v>
      </c>
      <c r="C62" s="37" t="str">
        <f>VLOOKUP(B62,RNames!B64:D1028,2,FALSE)</f>
        <v>L&amp;G</v>
      </c>
      <c r="D62" s="38">
        <v>8.6</v>
      </c>
      <c r="E62" s="39">
        <v>8.6</v>
      </c>
      <c r="F62" s="39">
        <v>8.8000000000000007</v>
      </c>
      <c r="G62" s="39"/>
      <c r="H62" s="40">
        <v>0</v>
      </c>
      <c r="I62" s="41"/>
      <c r="J62" s="42">
        <f t="shared" si="6"/>
        <v>26</v>
      </c>
      <c r="K62" s="38">
        <v>8.8000000000000007</v>
      </c>
      <c r="L62" s="39">
        <v>8.8000000000000007</v>
      </c>
      <c r="M62" s="39">
        <v>8.6</v>
      </c>
      <c r="N62" s="39"/>
      <c r="O62" s="43">
        <v>0</v>
      </c>
      <c r="P62" s="41"/>
      <c r="Q62" s="42">
        <f t="shared" si="7"/>
        <v>26.200000000000003</v>
      </c>
      <c r="R62" s="38">
        <v>8.8000000000000007</v>
      </c>
      <c r="S62" s="39">
        <v>8.6</v>
      </c>
      <c r="T62" s="39">
        <v>8.6999999999999993</v>
      </c>
      <c r="U62" s="39"/>
      <c r="V62" s="43">
        <v>0</v>
      </c>
      <c r="W62" s="41"/>
      <c r="X62" s="44">
        <f t="shared" si="8"/>
        <v>26.099999999999998</v>
      </c>
      <c r="Y62" s="45">
        <f t="shared" si="9"/>
        <v>78.3</v>
      </c>
      <c r="Z62" s="46">
        <f t="shared" si="10"/>
        <v>1</v>
      </c>
      <c r="AA62" s="34"/>
      <c r="AB62" s="47">
        <f t="shared" si="11"/>
        <v>2</v>
      </c>
      <c r="AC62" s="34"/>
      <c r="AD62" s="4"/>
      <c r="AE62" s="2"/>
      <c r="AF62" s="2"/>
      <c r="AG62" s="2"/>
      <c r="AH62" s="2"/>
      <c r="AI62" s="4"/>
    </row>
    <row r="63" spans="1:35" ht="15" customHeight="1">
      <c r="A63" s="36">
        <v>32</v>
      </c>
      <c r="B63" s="37" t="str">
        <f>VLOOKUP(A63,RNames!A65:C1029,2,FALSE)</f>
        <v>Sienna Stewart</v>
      </c>
      <c r="C63" s="37" t="str">
        <f>VLOOKUP(B63,RNames!B65:D1029,2,FALSE)</f>
        <v>L&amp;G</v>
      </c>
      <c r="D63" s="38">
        <v>8.6</v>
      </c>
      <c r="E63" s="39">
        <v>8.6999999999999993</v>
      </c>
      <c r="F63" s="39">
        <v>8.3000000000000007</v>
      </c>
      <c r="G63" s="39"/>
      <c r="H63" s="40">
        <v>0</v>
      </c>
      <c r="I63" s="41"/>
      <c r="J63" s="42">
        <f t="shared" si="6"/>
        <v>25.599999999999998</v>
      </c>
      <c r="K63" s="38">
        <v>8.6999999999999993</v>
      </c>
      <c r="L63" s="39">
        <v>8.6999999999999993</v>
      </c>
      <c r="M63" s="39">
        <v>8.6</v>
      </c>
      <c r="N63" s="39"/>
      <c r="O63" s="43">
        <v>0</v>
      </c>
      <c r="P63" s="41"/>
      <c r="Q63" s="42">
        <f t="shared" si="7"/>
        <v>26</v>
      </c>
      <c r="R63" s="38">
        <v>8.4</v>
      </c>
      <c r="S63" s="39">
        <v>8.4</v>
      </c>
      <c r="T63" s="39">
        <v>8.4</v>
      </c>
      <c r="U63" s="39"/>
      <c r="V63" s="43">
        <v>0</v>
      </c>
      <c r="W63" s="41"/>
      <c r="X63" s="44">
        <f t="shared" si="8"/>
        <v>25.200000000000003</v>
      </c>
      <c r="Y63" s="45">
        <f t="shared" si="9"/>
        <v>76.8</v>
      </c>
      <c r="Z63" s="46">
        <f t="shared" si="10"/>
        <v>7</v>
      </c>
      <c r="AA63" s="34"/>
      <c r="AB63" s="47">
        <f t="shared" si="11"/>
        <v>14</v>
      </c>
      <c r="AC63" s="34"/>
      <c r="AD63" s="4"/>
      <c r="AE63" s="2"/>
      <c r="AF63" s="2"/>
      <c r="AG63" s="2"/>
      <c r="AH63" s="2"/>
      <c r="AI63" s="4"/>
    </row>
    <row r="64" spans="1:35" ht="15" customHeight="1">
      <c r="A64" s="36">
        <v>33</v>
      </c>
      <c r="B64" s="37" t="str">
        <f>VLOOKUP(A64,RNames!A66:C1030,2,FALSE)</f>
        <v>Esme Quidus</v>
      </c>
      <c r="C64" s="37" t="str">
        <f>VLOOKUP(B64,RNames!B66:D1030,2,FALSE)</f>
        <v>Dyson</v>
      </c>
      <c r="D64" s="38">
        <v>8.6999999999999993</v>
      </c>
      <c r="E64" s="39">
        <v>8.6</v>
      </c>
      <c r="F64" s="39">
        <v>8.9</v>
      </c>
      <c r="G64" s="39"/>
      <c r="H64" s="40">
        <v>0</v>
      </c>
      <c r="I64" s="41"/>
      <c r="J64" s="42">
        <f t="shared" si="6"/>
        <v>26.199999999999996</v>
      </c>
      <c r="K64" s="38">
        <v>8.4</v>
      </c>
      <c r="L64" s="39">
        <v>8.4</v>
      </c>
      <c r="M64" s="39">
        <v>8.6999999999999993</v>
      </c>
      <c r="N64" s="39"/>
      <c r="O64" s="43">
        <v>0</v>
      </c>
      <c r="P64" s="41"/>
      <c r="Q64" s="42">
        <f t="shared" si="7"/>
        <v>25.5</v>
      </c>
      <c r="R64" s="38">
        <v>8.9</v>
      </c>
      <c r="S64" s="39">
        <v>8.9</v>
      </c>
      <c r="T64" s="39">
        <v>8.8000000000000007</v>
      </c>
      <c r="U64" s="39"/>
      <c r="V64" s="43">
        <v>0</v>
      </c>
      <c r="W64" s="41"/>
      <c r="X64" s="44">
        <f t="shared" si="8"/>
        <v>26.6</v>
      </c>
      <c r="Y64" s="45">
        <f t="shared" si="9"/>
        <v>78.3</v>
      </c>
      <c r="Z64" s="46">
        <f t="shared" si="10"/>
        <v>1</v>
      </c>
      <c r="AA64" s="34"/>
      <c r="AB64" s="47">
        <f t="shared" si="11"/>
        <v>2</v>
      </c>
      <c r="AC64" s="34"/>
      <c r="AD64" s="4"/>
      <c r="AE64" s="2"/>
      <c r="AF64" s="2"/>
      <c r="AG64" s="2"/>
      <c r="AH64" s="2"/>
      <c r="AI64" s="4"/>
    </row>
    <row r="65" spans="1:35" ht="15" customHeight="1">
      <c r="A65" s="36">
        <v>34</v>
      </c>
      <c r="B65" s="37" t="str">
        <f>VLOOKUP(A65,RNames!A67:C1031,2,FALSE)</f>
        <v>Evie Scrase</v>
      </c>
      <c r="C65" s="37" t="str">
        <f>VLOOKUP(B65,RNames!B67:D1031,2,FALSE)</f>
        <v>Dyson</v>
      </c>
      <c r="D65" s="38">
        <v>8.3000000000000007</v>
      </c>
      <c r="E65" s="39">
        <v>8.6</v>
      </c>
      <c r="F65" s="39">
        <v>8.4</v>
      </c>
      <c r="G65" s="39"/>
      <c r="H65" s="40">
        <v>0</v>
      </c>
      <c r="I65" s="41"/>
      <c r="J65" s="42">
        <f t="shared" si="6"/>
        <v>25.299999999999997</v>
      </c>
      <c r="K65" s="38">
        <v>8.6</v>
      </c>
      <c r="L65" s="39">
        <v>8.4</v>
      </c>
      <c r="M65" s="39">
        <v>8.6</v>
      </c>
      <c r="N65" s="39"/>
      <c r="O65" s="43">
        <v>0</v>
      </c>
      <c r="P65" s="41"/>
      <c r="Q65" s="42">
        <f t="shared" si="7"/>
        <v>25.6</v>
      </c>
      <c r="R65" s="38">
        <v>8.6</v>
      </c>
      <c r="S65" s="39">
        <v>8.6</v>
      </c>
      <c r="T65" s="39">
        <v>8.6999999999999993</v>
      </c>
      <c r="U65" s="39"/>
      <c r="V65" s="43">
        <v>0</v>
      </c>
      <c r="W65" s="41"/>
      <c r="X65" s="44">
        <f t="shared" si="8"/>
        <v>25.9</v>
      </c>
      <c r="Y65" s="45">
        <f t="shared" si="9"/>
        <v>76.8</v>
      </c>
      <c r="Z65" s="46">
        <f t="shared" si="10"/>
        <v>7</v>
      </c>
      <c r="AA65" s="34"/>
      <c r="AB65" s="47">
        <f t="shared" si="11"/>
        <v>14</v>
      </c>
      <c r="AC65" s="34"/>
      <c r="AD65" s="4"/>
      <c r="AE65" s="2"/>
      <c r="AF65" s="2"/>
      <c r="AG65" s="2"/>
      <c r="AH65" s="2"/>
      <c r="AI65" s="4"/>
    </row>
    <row r="66" spans="1:35" ht="15" customHeight="1">
      <c r="A66" s="36">
        <v>35</v>
      </c>
      <c r="B66" s="37" t="str">
        <f>VLOOKUP(A66,RNames!A68:C1032,2,FALSE)</f>
        <v>Rebecca Pettitt</v>
      </c>
      <c r="C66" s="37" t="str">
        <f>VLOOKUP(B66,RNames!B68:D1032,2,FALSE)</f>
        <v>Swifts</v>
      </c>
      <c r="D66" s="38">
        <v>8.6</v>
      </c>
      <c r="E66" s="39">
        <v>8.5</v>
      </c>
      <c r="F66" s="39">
        <v>8.6</v>
      </c>
      <c r="G66" s="39"/>
      <c r="H66" s="40">
        <v>0</v>
      </c>
      <c r="I66" s="41"/>
      <c r="J66" s="42">
        <f t="shared" si="6"/>
        <v>25.700000000000003</v>
      </c>
      <c r="K66" s="38">
        <v>8.9</v>
      </c>
      <c r="L66" s="39">
        <v>8.6999999999999993</v>
      </c>
      <c r="M66" s="39">
        <v>8.8000000000000007</v>
      </c>
      <c r="N66" s="39"/>
      <c r="O66" s="43">
        <v>0</v>
      </c>
      <c r="P66" s="41"/>
      <c r="Q66" s="42">
        <f t="shared" si="7"/>
        <v>26.400000000000002</v>
      </c>
      <c r="R66" s="38">
        <v>8.1999999999999993</v>
      </c>
      <c r="S66" s="39">
        <v>7.9</v>
      </c>
      <c r="T66" s="39">
        <v>8.1</v>
      </c>
      <c r="U66" s="39"/>
      <c r="V66" s="43">
        <v>0</v>
      </c>
      <c r="W66" s="41"/>
      <c r="X66" s="44">
        <f t="shared" si="8"/>
        <v>24.200000000000003</v>
      </c>
      <c r="Y66" s="45">
        <f t="shared" si="9"/>
        <v>76.300000000000011</v>
      </c>
      <c r="Z66" s="46">
        <f t="shared" si="10"/>
        <v>10</v>
      </c>
      <c r="AA66" s="34"/>
      <c r="AB66" s="47">
        <f t="shared" si="11"/>
        <v>20</v>
      </c>
      <c r="AC66" s="34"/>
      <c r="AD66" s="4"/>
      <c r="AE66" s="2"/>
      <c r="AF66" s="2"/>
      <c r="AG66" s="2"/>
      <c r="AH66" s="2"/>
      <c r="AI66" s="4"/>
    </row>
    <row r="67" spans="1:35" ht="15" customHeight="1">
      <c r="A67" s="36">
        <v>36</v>
      </c>
      <c r="B67" s="37" t="str">
        <f>VLOOKUP(A67,RNames!A69:C1033,2,FALSE)</f>
        <v>Emelia Russon</v>
      </c>
      <c r="C67" s="37" t="str">
        <f>VLOOKUP(B67,RNames!B69:D1033,2,FALSE)</f>
        <v>Swifts</v>
      </c>
      <c r="D67" s="38">
        <v>8</v>
      </c>
      <c r="E67" s="39">
        <v>8</v>
      </c>
      <c r="F67" s="39">
        <v>8.5</v>
      </c>
      <c r="G67" s="39"/>
      <c r="H67" s="40">
        <v>0</v>
      </c>
      <c r="I67" s="41"/>
      <c r="J67" s="42">
        <f t="shared" si="6"/>
        <v>24.5</v>
      </c>
      <c r="K67" s="38">
        <v>8.3000000000000007</v>
      </c>
      <c r="L67" s="39">
        <v>8.6</v>
      </c>
      <c r="M67" s="39">
        <v>8.6</v>
      </c>
      <c r="N67" s="39"/>
      <c r="O67" s="43">
        <v>0</v>
      </c>
      <c r="P67" s="41"/>
      <c r="Q67" s="42">
        <f t="shared" si="7"/>
        <v>25.5</v>
      </c>
      <c r="R67" s="38">
        <v>8.4</v>
      </c>
      <c r="S67" s="39">
        <v>8.6999999999999993</v>
      </c>
      <c r="T67" s="39">
        <v>8.5</v>
      </c>
      <c r="U67" s="39"/>
      <c r="V67" s="43">
        <v>0</v>
      </c>
      <c r="W67" s="41"/>
      <c r="X67" s="44">
        <f t="shared" si="8"/>
        <v>25.6</v>
      </c>
      <c r="Y67" s="45">
        <f t="shared" si="9"/>
        <v>75.599999999999994</v>
      </c>
      <c r="Z67" s="46">
        <f t="shared" si="10"/>
        <v>13</v>
      </c>
      <c r="AA67" s="34"/>
      <c r="AB67" s="47">
        <f t="shared" si="11"/>
        <v>28</v>
      </c>
      <c r="AC67" s="34"/>
      <c r="AD67" s="4"/>
      <c r="AE67" s="2"/>
      <c r="AF67" s="2"/>
      <c r="AG67" s="2"/>
      <c r="AH67" s="2"/>
      <c r="AI67" s="4"/>
    </row>
    <row r="68" spans="1:35" ht="15" customHeight="1">
      <c r="A68" s="36">
        <v>37</v>
      </c>
      <c r="B68" s="37" t="str">
        <f>VLOOKUP(A68,RNames!A70:C1034,2,FALSE)</f>
        <v>Kadie Collier</v>
      </c>
      <c r="C68" s="37" t="str">
        <f>VLOOKUP(B68,RNames!B70:D1034,2,FALSE)</f>
        <v>Swifts</v>
      </c>
      <c r="D68" s="38">
        <v>0</v>
      </c>
      <c r="E68" s="39">
        <v>0</v>
      </c>
      <c r="F68" s="39">
        <v>0</v>
      </c>
      <c r="G68" s="39"/>
      <c r="H68" s="40">
        <v>0</v>
      </c>
      <c r="I68" s="41"/>
      <c r="J68" s="42">
        <f t="shared" si="6"/>
        <v>0</v>
      </c>
      <c r="K68" s="38">
        <v>0</v>
      </c>
      <c r="L68" s="39">
        <v>0</v>
      </c>
      <c r="M68" s="39">
        <v>0</v>
      </c>
      <c r="N68" s="39"/>
      <c r="O68" s="43">
        <v>0</v>
      </c>
      <c r="P68" s="41"/>
      <c r="Q68" s="42">
        <f t="shared" si="7"/>
        <v>0</v>
      </c>
      <c r="R68" s="38">
        <v>0</v>
      </c>
      <c r="S68" s="39">
        <v>0</v>
      </c>
      <c r="T68" s="39">
        <v>0</v>
      </c>
      <c r="U68" s="39"/>
      <c r="V68" s="43">
        <v>0</v>
      </c>
      <c r="W68" s="41"/>
      <c r="X68" s="44">
        <f t="shared" si="8"/>
        <v>0</v>
      </c>
      <c r="Y68" s="45">
        <f t="shared" si="9"/>
        <v>0</v>
      </c>
      <c r="Z68" s="46">
        <f t="shared" si="10"/>
        <v>15</v>
      </c>
      <c r="AA68" s="34"/>
      <c r="AB68" s="47">
        <f t="shared" si="11"/>
        <v>51</v>
      </c>
      <c r="AC68" s="34"/>
      <c r="AD68" s="4"/>
      <c r="AE68" s="2"/>
      <c r="AF68" s="2"/>
      <c r="AG68" s="2"/>
      <c r="AH68" s="2"/>
      <c r="AI68" s="4"/>
    </row>
    <row r="69" spans="1:35" ht="15" customHeight="1">
      <c r="A69" s="36">
        <v>38</v>
      </c>
      <c r="B69" s="37" t="str">
        <f>VLOOKUP(A69,RNames!A71:C1035,2,FALSE)</f>
        <v>Millie Overton</v>
      </c>
      <c r="C69" s="37" t="str">
        <f>VLOOKUP(B69,RNames!B71:D1035,2,FALSE)</f>
        <v>Swifts</v>
      </c>
      <c r="D69" s="38">
        <v>8.6999999999999993</v>
      </c>
      <c r="E69" s="39">
        <v>8.5</v>
      </c>
      <c r="F69" s="39">
        <v>8.6</v>
      </c>
      <c r="G69" s="39"/>
      <c r="H69" s="40">
        <v>0</v>
      </c>
      <c r="I69" s="41"/>
      <c r="J69" s="42">
        <f t="shared" si="6"/>
        <v>25.799999999999997</v>
      </c>
      <c r="K69" s="38">
        <v>8.6999999999999993</v>
      </c>
      <c r="L69" s="39">
        <v>8.6999999999999993</v>
      </c>
      <c r="M69" s="39">
        <v>8.6</v>
      </c>
      <c r="N69" s="39"/>
      <c r="O69" s="43">
        <v>0</v>
      </c>
      <c r="P69" s="41"/>
      <c r="Q69" s="42">
        <f t="shared" si="7"/>
        <v>26</v>
      </c>
      <c r="R69" s="38">
        <v>8.6999999999999993</v>
      </c>
      <c r="S69" s="39">
        <v>8.6</v>
      </c>
      <c r="T69" s="39">
        <v>8.6999999999999993</v>
      </c>
      <c r="U69" s="39"/>
      <c r="V69" s="43">
        <v>0</v>
      </c>
      <c r="W69" s="41"/>
      <c r="X69" s="44">
        <f t="shared" si="8"/>
        <v>25.999999999999996</v>
      </c>
      <c r="Y69" s="45">
        <f t="shared" si="9"/>
        <v>77.8</v>
      </c>
      <c r="Z69" s="46">
        <f t="shared" si="10"/>
        <v>4</v>
      </c>
      <c r="AA69" s="34"/>
      <c r="AB69" s="47">
        <f t="shared" si="11"/>
        <v>8</v>
      </c>
      <c r="AC69" s="34"/>
      <c r="AD69" s="4"/>
      <c r="AE69" s="2"/>
      <c r="AF69" s="2"/>
      <c r="AG69" s="2"/>
      <c r="AH69" s="2"/>
      <c r="AI69" s="4"/>
    </row>
    <row r="70" spans="1:35" ht="15" customHeight="1">
      <c r="A70" s="36">
        <v>39</v>
      </c>
      <c r="B70" s="37" t="str">
        <f>VLOOKUP(A70,RNames!A72:C1036,2,FALSE)</f>
        <v>Rosie Potter</v>
      </c>
      <c r="C70" s="37" t="str">
        <f>VLOOKUP(B70,RNames!B72:D1036,2,FALSE)</f>
        <v>Bourne</v>
      </c>
      <c r="D70" s="38">
        <v>8.5</v>
      </c>
      <c r="E70" s="39">
        <v>8.6999999999999993</v>
      </c>
      <c r="F70" s="39">
        <v>8.9</v>
      </c>
      <c r="G70" s="39"/>
      <c r="H70" s="40">
        <v>0</v>
      </c>
      <c r="I70" s="41"/>
      <c r="J70" s="42">
        <f t="shared" si="6"/>
        <v>26.1</v>
      </c>
      <c r="K70" s="38">
        <v>8.3000000000000007</v>
      </c>
      <c r="L70" s="39">
        <v>8.4</v>
      </c>
      <c r="M70" s="39">
        <v>8.6</v>
      </c>
      <c r="N70" s="39"/>
      <c r="O70" s="43">
        <v>0</v>
      </c>
      <c r="P70" s="41"/>
      <c r="Q70" s="42">
        <f t="shared" si="7"/>
        <v>25.300000000000004</v>
      </c>
      <c r="R70" s="38">
        <v>8.5</v>
      </c>
      <c r="S70" s="39">
        <v>8.6999999999999993</v>
      </c>
      <c r="T70" s="39">
        <v>8.8800000000000008</v>
      </c>
      <c r="U70" s="39"/>
      <c r="V70" s="43">
        <v>0</v>
      </c>
      <c r="W70" s="41"/>
      <c r="X70" s="44">
        <f t="shared" si="8"/>
        <v>26.08</v>
      </c>
      <c r="Y70" s="45">
        <f t="shared" si="9"/>
        <v>77.48</v>
      </c>
      <c r="Z70" s="46">
        <f t="shared" si="10"/>
        <v>5</v>
      </c>
      <c r="AA70" s="34"/>
      <c r="AB70" s="47">
        <f t="shared" si="11"/>
        <v>9</v>
      </c>
      <c r="AC70" s="34"/>
      <c r="AD70" s="4"/>
      <c r="AE70" s="2"/>
      <c r="AF70" s="2"/>
      <c r="AG70" s="2"/>
      <c r="AH70" s="2"/>
      <c r="AI70" s="4"/>
    </row>
    <row r="71" spans="1:35" ht="15" customHeight="1">
      <c r="A71" s="36">
        <v>40</v>
      </c>
      <c r="B71" s="37" t="str">
        <f>VLOOKUP(A71,RNames!A72:C1036,2,FALSE)</f>
        <v>Maddie Birks</v>
      </c>
      <c r="C71" s="37" t="str">
        <f>VLOOKUP(B71,RNames!B72:D1036,2,FALSE)</f>
        <v>Hollington</v>
      </c>
      <c r="D71" s="38">
        <v>8.4</v>
      </c>
      <c r="E71" s="39">
        <v>8.9</v>
      </c>
      <c r="F71" s="39">
        <v>8.6999999999999993</v>
      </c>
      <c r="G71" s="39"/>
      <c r="H71" s="40">
        <v>0</v>
      </c>
      <c r="I71" s="41"/>
      <c r="J71" s="42">
        <f t="shared" si="6"/>
        <v>26</v>
      </c>
      <c r="K71" s="38">
        <v>8.1</v>
      </c>
      <c r="L71" s="39">
        <v>8.4</v>
      </c>
      <c r="M71" s="39">
        <v>8.1999999999999993</v>
      </c>
      <c r="N71" s="39"/>
      <c r="O71" s="43">
        <v>0</v>
      </c>
      <c r="P71" s="41"/>
      <c r="Q71" s="42">
        <f t="shared" si="7"/>
        <v>24.7</v>
      </c>
      <c r="R71" s="38">
        <v>8.3000000000000007</v>
      </c>
      <c r="S71" s="39">
        <v>8.6999999999999993</v>
      </c>
      <c r="T71" s="39">
        <v>8.6</v>
      </c>
      <c r="U71" s="39"/>
      <c r="V71" s="43">
        <v>0</v>
      </c>
      <c r="W71" s="41"/>
      <c r="X71" s="44">
        <f t="shared" si="8"/>
        <v>25.6</v>
      </c>
      <c r="Y71" s="45">
        <f t="shared" si="9"/>
        <v>76.300000000000011</v>
      </c>
      <c r="Z71" s="46">
        <f t="shared" si="10"/>
        <v>10</v>
      </c>
      <c r="AA71" s="34"/>
      <c r="AB71" s="47">
        <f t="shared" si="11"/>
        <v>20</v>
      </c>
      <c r="AC71" s="34"/>
      <c r="AD71" s="4"/>
      <c r="AE71" s="2"/>
      <c r="AF71" s="2"/>
      <c r="AG71" s="2"/>
      <c r="AH71" s="2"/>
      <c r="AI71" s="4"/>
    </row>
    <row r="72" spans="1:35" ht="15" customHeight="1">
      <c r="A72" s="36">
        <v>41</v>
      </c>
      <c r="B72" s="37" t="str">
        <f>VLOOKUP(A72,RNames!A73:C1037,2,FALSE)</f>
        <v>Emmie Hodgson</v>
      </c>
      <c r="C72" s="37" t="str">
        <f>VLOOKUP(B72,RNames!B73:D1037,2,FALSE)</f>
        <v>Hollington</v>
      </c>
      <c r="D72" s="38">
        <v>8.3000000000000007</v>
      </c>
      <c r="E72" s="39">
        <v>8.6999999999999993</v>
      </c>
      <c r="F72" s="39">
        <v>8.5</v>
      </c>
      <c r="G72" s="39"/>
      <c r="H72" s="40">
        <v>0</v>
      </c>
      <c r="I72" s="41"/>
      <c r="J72" s="42">
        <f t="shared" si="6"/>
        <v>25.5</v>
      </c>
      <c r="K72" s="38">
        <v>8.6</v>
      </c>
      <c r="L72" s="39">
        <v>8.8000000000000007</v>
      </c>
      <c r="M72" s="39">
        <v>8.8000000000000007</v>
      </c>
      <c r="N72" s="39"/>
      <c r="O72" s="43">
        <v>0</v>
      </c>
      <c r="P72" s="41"/>
      <c r="Q72" s="42">
        <f t="shared" si="7"/>
        <v>26.2</v>
      </c>
      <c r="R72" s="38">
        <v>8.1999999999999993</v>
      </c>
      <c r="S72" s="39">
        <v>8.1999999999999993</v>
      </c>
      <c r="T72" s="39">
        <v>8.6999999999999993</v>
      </c>
      <c r="U72" s="39"/>
      <c r="V72" s="43">
        <v>0</v>
      </c>
      <c r="W72" s="41"/>
      <c r="X72" s="44">
        <f t="shared" si="8"/>
        <v>25.099999999999998</v>
      </c>
      <c r="Y72" s="45">
        <f t="shared" si="9"/>
        <v>76.8</v>
      </c>
      <c r="Z72" s="46">
        <f t="shared" si="10"/>
        <v>7</v>
      </c>
      <c r="AA72" s="34"/>
      <c r="AB72" s="47">
        <f t="shared" si="11"/>
        <v>14</v>
      </c>
      <c r="AC72" s="34"/>
      <c r="AD72" s="4"/>
      <c r="AE72" s="2"/>
      <c r="AF72" s="2"/>
      <c r="AG72" s="2"/>
      <c r="AH72" s="2"/>
      <c r="AI72" s="4"/>
    </row>
    <row r="73" spans="1:35" ht="15" customHeight="1">
      <c r="A73" s="36">
        <v>70</v>
      </c>
      <c r="B73" s="37" t="str">
        <f>VLOOKUP(A73,RNames!A90:C1054,2,FALSE)</f>
        <v>Millie Priest</v>
      </c>
      <c r="C73" s="37" t="str">
        <f>VLOOKUP(B73,RNames!B90:D1054,2,FALSE)</f>
        <v>Bourne</v>
      </c>
      <c r="D73" s="38">
        <v>8.8000000000000007</v>
      </c>
      <c r="E73" s="39">
        <v>8.8000000000000007</v>
      </c>
      <c r="F73" s="39">
        <v>8.9</v>
      </c>
      <c r="G73" s="39"/>
      <c r="H73" s="40">
        <v>0</v>
      </c>
      <c r="I73" s="41"/>
      <c r="J73" s="42">
        <f t="shared" si="6"/>
        <v>26.5</v>
      </c>
      <c r="K73" s="38">
        <v>8.8000000000000007</v>
      </c>
      <c r="L73" s="39">
        <v>9</v>
      </c>
      <c r="M73" s="39">
        <v>8.6999999999999993</v>
      </c>
      <c r="N73" s="39"/>
      <c r="O73" s="43">
        <v>0</v>
      </c>
      <c r="P73" s="41"/>
      <c r="Q73" s="42">
        <f t="shared" si="7"/>
        <v>26.5</v>
      </c>
      <c r="R73" s="38">
        <v>8.3000000000000007</v>
      </c>
      <c r="S73" s="39">
        <v>8.5</v>
      </c>
      <c r="T73" s="39">
        <v>8.3000000000000007</v>
      </c>
      <c r="U73" s="39"/>
      <c r="V73" s="43">
        <v>0</v>
      </c>
      <c r="W73" s="41"/>
      <c r="X73" s="44">
        <f t="shared" si="8"/>
        <v>25.1</v>
      </c>
      <c r="Y73" s="45">
        <f t="shared" si="9"/>
        <v>78.099999999999994</v>
      </c>
      <c r="Z73" s="46">
        <f t="shared" si="10"/>
        <v>3</v>
      </c>
      <c r="AA73" s="34"/>
      <c r="AB73" s="47">
        <f t="shared" si="11"/>
        <v>5</v>
      </c>
      <c r="AC73" s="34"/>
      <c r="AD73" s="4"/>
      <c r="AE73" s="2"/>
      <c r="AF73" s="2"/>
      <c r="AG73" s="2"/>
      <c r="AH73" s="2"/>
      <c r="AI73" s="4"/>
    </row>
    <row r="74" spans="1:35" ht="15" customHeight="1">
      <c r="A74" s="49"/>
      <c r="B74" s="50"/>
      <c r="C74" s="50"/>
      <c r="D74" s="50"/>
      <c r="E74" s="51"/>
      <c r="F74" s="50"/>
      <c r="G74" s="51"/>
      <c r="H74" s="50"/>
      <c r="I74" s="52"/>
      <c r="J74" s="50"/>
      <c r="K74" s="50"/>
      <c r="L74" s="51"/>
      <c r="M74" s="53"/>
      <c r="N74" s="51"/>
      <c r="O74" s="50"/>
      <c r="P74" s="52"/>
      <c r="Q74" s="50"/>
      <c r="R74" s="50"/>
      <c r="S74" s="50"/>
      <c r="T74" s="50"/>
      <c r="U74" s="51"/>
      <c r="V74" s="50"/>
      <c r="W74" s="52"/>
      <c r="X74" s="50"/>
      <c r="Y74" s="50"/>
      <c r="Z74" s="50"/>
      <c r="AA74" s="4"/>
      <c r="AB74" s="54"/>
      <c r="AC74" s="4"/>
      <c r="AD74" s="4"/>
      <c r="AE74" s="2"/>
      <c r="AF74" s="2"/>
      <c r="AG74" s="2"/>
      <c r="AH74" s="2"/>
      <c r="AI74" s="4"/>
    </row>
    <row r="75" spans="1:35" ht="15.75" customHeight="1">
      <c r="A75" s="55"/>
      <c r="B75" s="56"/>
      <c r="C75" s="56"/>
      <c r="D75" s="56"/>
      <c r="E75" s="57"/>
      <c r="F75" s="56"/>
      <c r="G75" s="57"/>
      <c r="H75" s="56"/>
      <c r="I75" s="58"/>
      <c r="J75" s="56"/>
      <c r="K75" s="56"/>
      <c r="L75" s="57"/>
      <c r="M75" s="59"/>
      <c r="N75" s="57"/>
      <c r="O75" s="56"/>
      <c r="P75" s="58"/>
      <c r="Q75" s="56"/>
      <c r="R75" s="56"/>
      <c r="S75" s="56"/>
      <c r="T75" s="56"/>
      <c r="U75" s="57"/>
      <c r="V75" s="56"/>
      <c r="W75" s="58"/>
      <c r="X75" s="56"/>
      <c r="Y75" s="56"/>
      <c r="Z75" s="56"/>
      <c r="AA75" s="4"/>
      <c r="AB75" s="8"/>
      <c r="AC75" s="4"/>
      <c r="AD75" s="4"/>
      <c r="AE75" s="2"/>
      <c r="AF75" s="2"/>
      <c r="AG75" s="2"/>
      <c r="AH75" s="2"/>
      <c r="AI75" s="4"/>
    </row>
    <row r="76" spans="1:35" ht="15.75" customHeight="1">
      <c r="A76" s="10" t="s">
        <v>2</v>
      </c>
      <c r="B76" s="11" t="s">
        <v>25</v>
      </c>
      <c r="C76" s="11" t="s">
        <v>4</v>
      </c>
      <c r="D76" s="12" t="s">
        <v>5</v>
      </c>
      <c r="E76" s="13" t="s">
        <v>6</v>
      </c>
      <c r="F76" s="14" t="s">
        <v>7</v>
      </c>
      <c r="G76" s="15"/>
      <c r="H76" s="16" t="s">
        <v>8</v>
      </c>
      <c r="I76" s="17"/>
      <c r="J76" s="14" t="s">
        <v>9</v>
      </c>
      <c r="K76" s="12" t="s">
        <v>5</v>
      </c>
      <c r="L76" s="14" t="s">
        <v>6</v>
      </c>
      <c r="M76" s="18" t="s">
        <v>7</v>
      </c>
      <c r="N76" s="15"/>
      <c r="O76" s="16" t="s">
        <v>8</v>
      </c>
      <c r="P76" s="17"/>
      <c r="Q76" s="14" t="s">
        <v>10</v>
      </c>
      <c r="R76" s="12" t="s">
        <v>5</v>
      </c>
      <c r="S76" s="14" t="s">
        <v>6</v>
      </c>
      <c r="T76" s="18" t="s">
        <v>7</v>
      </c>
      <c r="U76" s="15"/>
      <c r="V76" s="16" t="s">
        <v>8</v>
      </c>
      <c r="W76" s="17"/>
      <c r="X76" s="19" t="s">
        <v>11</v>
      </c>
      <c r="Y76" s="20" t="s">
        <v>12</v>
      </c>
      <c r="Z76" s="20" t="s">
        <v>13</v>
      </c>
      <c r="AA76" s="21"/>
      <c r="AB76" s="22" t="s">
        <v>13</v>
      </c>
      <c r="AC76" s="21"/>
      <c r="AD76" s="4"/>
      <c r="AE76" s="2"/>
      <c r="AF76" s="2"/>
      <c r="AG76" s="2"/>
      <c r="AH76" s="2"/>
      <c r="AI76" s="4"/>
    </row>
    <row r="77" spans="1:35" ht="15" customHeight="1">
      <c r="A77" s="23">
        <v>42</v>
      </c>
      <c r="B77" s="24" t="str">
        <f>VLOOKUP(A77,RNames!A89:C1053,2,FALSE)</f>
        <v>Tyreece Simpson</v>
      </c>
      <c r="C77" s="24" t="str">
        <f>VLOOKUP(B77,RNames!B89:D1053,2,FALSE)</f>
        <v>Bourne</v>
      </c>
      <c r="D77" s="25">
        <v>8.4</v>
      </c>
      <c r="E77" s="26">
        <v>8.4</v>
      </c>
      <c r="F77" s="26">
        <v>8.4</v>
      </c>
      <c r="G77" s="26"/>
      <c r="H77" s="27">
        <v>0</v>
      </c>
      <c r="I77" s="28"/>
      <c r="J77" s="29">
        <f>SUM(D77:F77)-H77</f>
        <v>25.200000000000003</v>
      </c>
      <c r="K77" s="25">
        <v>8.1999999999999993</v>
      </c>
      <c r="L77" s="26">
        <v>8.6</v>
      </c>
      <c r="M77" s="26">
        <v>8.1999999999999993</v>
      </c>
      <c r="N77" s="26"/>
      <c r="O77" s="30">
        <v>0</v>
      </c>
      <c r="P77" s="28"/>
      <c r="Q77" s="29">
        <f>SUM(K77:M77)-O77</f>
        <v>24.999999999999996</v>
      </c>
      <c r="R77" s="25">
        <v>8</v>
      </c>
      <c r="S77" s="26">
        <v>8.4</v>
      </c>
      <c r="T77" s="26">
        <v>8.5</v>
      </c>
      <c r="U77" s="26"/>
      <c r="V77" s="30">
        <v>0</v>
      </c>
      <c r="W77" s="28"/>
      <c r="X77" s="31">
        <f>SUM(R77:T77)-V77</f>
        <v>24.9</v>
      </c>
      <c r="Y77" s="32">
        <f>J77+Q77+X77</f>
        <v>75.099999999999994</v>
      </c>
      <c r="Z77" s="60">
        <f>RANK(Y77,Y$77:Y$79,0)</f>
        <v>1</v>
      </c>
      <c r="AA77" s="34"/>
      <c r="AB77" s="35">
        <f>RANK(Y77,Y$48:Y$118,0)</f>
        <v>33</v>
      </c>
      <c r="AC77" s="34"/>
      <c r="AD77" s="4"/>
      <c r="AE77" s="2"/>
      <c r="AF77" s="2"/>
      <c r="AG77" s="2"/>
      <c r="AH77" s="2"/>
      <c r="AI77" s="4"/>
    </row>
    <row r="78" spans="1:35" ht="15" customHeight="1">
      <c r="A78" s="36">
        <v>43</v>
      </c>
      <c r="B78" s="37" t="str">
        <f>VLOOKUP(A78,RNames!A81:C1045,2,FALSE)</f>
        <v>Riley Ewell</v>
      </c>
      <c r="C78" s="37" t="str">
        <f>VLOOKUP(B78,RNames!B81:D1045,2,FALSE)</f>
        <v>Bourne</v>
      </c>
      <c r="D78" s="38">
        <v>7.5</v>
      </c>
      <c r="E78" s="39">
        <v>7.5</v>
      </c>
      <c r="F78" s="39">
        <v>7.6</v>
      </c>
      <c r="G78" s="39"/>
      <c r="H78" s="40">
        <v>0</v>
      </c>
      <c r="I78" s="41"/>
      <c r="J78" s="42">
        <f>SUM(D78:F78)-H78</f>
        <v>22.6</v>
      </c>
      <c r="K78" s="38">
        <v>8.6</v>
      </c>
      <c r="L78" s="39">
        <v>8.6999999999999993</v>
      </c>
      <c r="M78" s="39">
        <v>8</v>
      </c>
      <c r="N78" s="39"/>
      <c r="O78" s="43">
        <v>0</v>
      </c>
      <c r="P78" s="41"/>
      <c r="Q78" s="42">
        <f>SUM(K78:M78)-O78</f>
        <v>25.299999999999997</v>
      </c>
      <c r="R78" s="38">
        <v>8.1999999999999993</v>
      </c>
      <c r="S78" s="39">
        <v>8.1</v>
      </c>
      <c r="T78" s="39">
        <v>8.5</v>
      </c>
      <c r="U78" s="39"/>
      <c r="V78" s="43">
        <v>0</v>
      </c>
      <c r="W78" s="41"/>
      <c r="X78" s="44">
        <f>SUM(R78:T78)-V78</f>
        <v>24.799999999999997</v>
      </c>
      <c r="Y78" s="45">
        <f>J78+Q78+X78</f>
        <v>72.699999999999989</v>
      </c>
      <c r="Z78" s="46">
        <f>RANK(Y78,Y$77:Y$79,0)</f>
        <v>2</v>
      </c>
      <c r="AA78" s="34"/>
      <c r="AB78" s="47">
        <f>RANK(Y78,Y$48:Y$118,0)</f>
        <v>43</v>
      </c>
      <c r="AC78" s="34"/>
      <c r="AD78" s="4"/>
      <c r="AE78" s="2"/>
      <c r="AF78" s="2"/>
      <c r="AG78" s="2"/>
      <c r="AH78" s="2"/>
      <c r="AI78" s="4"/>
    </row>
    <row r="79" spans="1:35" ht="15" customHeight="1">
      <c r="A79" s="36">
        <v>44</v>
      </c>
      <c r="B79" s="37" t="str">
        <f>VLOOKUP(A79,RNames!A82:C1046,2,FALSE)</f>
        <v>Ben Sanderman</v>
      </c>
      <c r="C79" s="37" t="str">
        <f>VLOOKUP(B79,RNames!B82:D1046,2,FALSE)</f>
        <v>Hollington</v>
      </c>
      <c r="D79" s="38">
        <v>7.5</v>
      </c>
      <c r="E79" s="39">
        <v>8</v>
      </c>
      <c r="F79" s="39">
        <v>8</v>
      </c>
      <c r="G79" s="39"/>
      <c r="H79" s="40">
        <v>0</v>
      </c>
      <c r="I79" s="41"/>
      <c r="J79" s="42">
        <f>SUM(D79:F79)-H79</f>
        <v>23.5</v>
      </c>
      <c r="K79" s="38">
        <v>7.9</v>
      </c>
      <c r="L79" s="39">
        <v>8</v>
      </c>
      <c r="M79" s="39">
        <v>8.1</v>
      </c>
      <c r="N79" s="39"/>
      <c r="O79" s="43">
        <v>0</v>
      </c>
      <c r="P79" s="41"/>
      <c r="Q79" s="42">
        <f>SUM(K79:M79)-O79</f>
        <v>24</v>
      </c>
      <c r="R79" s="38">
        <v>8</v>
      </c>
      <c r="S79" s="39">
        <v>8</v>
      </c>
      <c r="T79" s="39">
        <v>8.1999999999999993</v>
      </c>
      <c r="U79" s="39"/>
      <c r="V79" s="43">
        <v>0</v>
      </c>
      <c r="W79" s="41"/>
      <c r="X79" s="44">
        <f>SUM(R79:T79)-V79</f>
        <v>24.2</v>
      </c>
      <c r="Y79" s="45">
        <f>J79+Q79+X79</f>
        <v>71.7</v>
      </c>
      <c r="Z79" s="46">
        <f>RANK(Y79,Y$77:Y$79,0)</f>
        <v>3</v>
      </c>
      <c r="AA79" s="34"/>
      <c r="AB79" s="47">
        <f>RANK(Y79,Y$48:Y$118,0)</f>
        <v>46</v>
      </c>
      <c r="AC79" s="34"/>
      <c r="AD79" s="4"/>
      <c r="AE79" s="2"/>
      <c r="AF79" s="2"/>
      <c r="AG79" s="2"/>
      <c r="AH79" s="2"/>
      <c r="AI79" s="4"/>
    </row>
    <row r="80" spans="1:35" ht="15" customHeight="1">
      <c r="A80" s="49"/>
      <c r="B80" s="50"/>
      <c r="C80" s="50"/>
      <c r="D80" s="50"/>
      <c r="E80" s="51"/>
      <c r="F80" s="50"/>
      <c r="G80" s="51"/>
      <c r="H80" s="50"/>
      <c r="I80" s="52"/>
      <c r="J80" s="50"/>
      <c r="K80" s="50"/>
      <c r="L80" s="51"/>
      <c r="M80" s="53"/>
      <c r="N80" s="51"/>
      <c r="O80" s="50"/>
      <c r="P80" s="52"/>
      <c r="Q80" s="50"/>
      <c r="R80" s="50"/>
      <c r="S80" s="50"/>
      <c r="T80" s="50"/>
      <c r="U80" s="51"/>
      <c r="V80" s="50"/>
      <c r="W80" s="52"/>
      <c r="X80" s="50"/>
      <c r="Y80" s="50"/>
      <c r="Z80" s="50"/>
      <c r="AA80" s="4"/>
      <c r="AB80" s="54"/>
      <c r="AC80" s="4"/>
      <c r="AD80" s="4"/>
      <c r="AE80" s="2"/>
      <c r="AF80" s="2"/>
      <c r="AG80" s="2"/>
      <c r="AH80" s="2"/>
      <c r="AI80" s="4"/>
    </row>
    <row r="81" spans="1:35" ht="15.75" customHeight="1">
      <c r="A81" s="55"/>
      <c r="B81" s="56"/>
      <c r="C81" s="56"/>
      <c r="D81" s="56"/>
      <c r="E81" s="57"/>
      <c r="F81" s="56"/>
      <c r="G81" s="57"/>
      <c r="H81" s="56"/>
      <c r="I81" s="58"/>
      <c r="J81" s="56"/>
      <c r="K81" s="56"/>
      <c r="L81" s="57"/>
      <c r="M81" s="59"/>
      <c r="N81" s="57"/>
      <c r="O81" s="56"/>
      <c r="P81" s="58"/>
      <c r="Q81" s="56"/>
      <c r="R81" s="56"/>
      <c r="S81" s="56"/>
      <c r="T81" s="56"/>
      <c r="U81" s="57"/>
      <c r="V81" s="56"/>
      <c r="W81" s="58"/>
      <c r="X81" s="56"/>
      <c r="Y81" s="56"/>
      <c r="Z81" s="56"/>
      <c r="AA81" s="4"/>
      <c r="AB81" s="8"/>
      <c r="AC81" s="4"/>
      <c r="AD81" s="4"/>
      <c r="AE81" s="2"/>
      <c r="AF81" s="2"/>
      <c r="AG81" s="2"/>
      <c r="AH81" s="2"/>
      <c r="AI81" s="4"/>
    </row>
    <row r="82" spans="1:35" ht="15.75" customHeight="1">
      <c r="A82" s="10" t="s">
        <v>2</v>
      </c>
      <c r="B82" s="11" t="s">
        <v>26</v>
      </c>
      <c r="C82" s="11" t="s">
        <v>4</v>
      </c>
      <c r="D82" s="12" t="s">
        <v>5</v>
      </c>
      <c r="E82" s="13" t="s">
        <v>6</v>
      </c>
      <c r="F82" s="14" t="s">
        <v>7</v>
      </c>
      <c r="G82" s="15"/>
      <c r="H82" s="16" t="s">
        <v>8</v>
      </c>
      <c r="I82" s="17"/>
      <c r="J82" s="14" t="s">
        <v>9</v>
      </c>
      <c r="K82" s="12" t="s">
        <v>5</v>
      </c>
      <c r="L82" s="14" t="s">
        <v>6</v>
      </c>
      <c r="M82" s="18" t="s">
        <v>7</v>
      </c>
      <c r="N82" s="15"/>
      <c r="O82" s="16" t="s">
        <v>8</v>
      </c>
      <c r="P82" s="17"/>
      <c r="Q82" s="14" t="s">
        <v>10</v>
      </c>
      <c r="R82" s="12" t="s">
        <v>5</v>
      </c>
      <c r="S82" s="14" t="s">
        <v>6</v>
      </c>
      <c r="T82" s="18" t="s">
        <v>7</v>
      </c>
      <c r="U82" s="15"/>
      <c r="V82" s="16" t="s">
        <v>8</v>
      </c>
      <c r="W82" s="17"/>
      <c r="X82" s="19" t="s">
        <v>11</v>
      </c>
      <c r="Y82" s="20" t="s">
        <v>12</v>
      </c>
      <c r="Z82" s="20" t="s">
        <v>13</v>
      </c>
      <c r="AA82" s="21"/>
      <c r="AB82" s="22" t="s">
        <v>13</v>
      </c>
      <c r="AC82" s="21"/>
      <c r="AD82" s="4"/>
      <c r="AE82" s="2"/>
      <c r="AF82" s="2"/>
      <c r="AG82" s="2"/>
      <c r="AH82" s="2"/>
      <c r="AI82" s="4"/>
    </row>
    <row r="83" spans="1:35" ht="15" customHeight="1">
      <c r="A83" s="23">
        <v>45</v>
      </c>
      <c r="B83" s="24" t="str">
        <f>VLOOKUP(A83,RNames!A95:C1059,2,FALSE)</f>
        <v>Leona Miles</v>
      </c>
      <c r="C83" s="24" t="str">
        <f>VLOOKUP(B83,RNames!B95:D1059,2,FALSE)</f>
        <v>L&amp;G</v>
      </c>
      <c r="D83" s="25">
        <v>8.1999999999999993</v>
      </c>
      <c r="E83" s="26">
        <v>8.1</v>
      </c>
      <c r="F83" s="26">
        <v>8.3000000000000007</v>
      </c>
      <c r="G83" s="26"/>
      <c r="H83" s="27">
        <v>0</v>
      </c>
      <c r="I83" s="28"/>
      <c r="J83" s="29">
        <f t="shared" ref="J83:J98" si="12">SUM(D83:F83)-H83</f>
        <v>24.599999999999998</v>
      </c>
      <c r="K83" s="25">
        <v>7.7</v>
      </c>
      <c r="L83" s="26">
        <v>8</v>
      </c>
      <c r="M83" s="26">
        <v>8</v>
      </c>
      <c r="N83" s="26"/>
      <c r="O83" s="30">
        <v>0</v>
      </c>
      <c r="P83" s="28"/>
      <c r="Q83" s="29">
        <f t="shared" ref="Q83:Q98" si="13">SUM(K83:M83)-O83</f>
        <v>23.7</v>
      </c>
      <c r="R83" s="25">
        <v>7.7</v>
      </c>
      <c r="S83" s="26">
        <v>7.9</v>
      </c>
      <c r="T83" s="26">
        <v>7.9</v>
      </c>
      <c r="U83" s="26"/>
      <c r="V83" s="30">
        <v>0</v>
      </c>
      <c r="W83" s="28"/>
      <c r="X83" s="31">
        <f t="shared" ref="X83:X98" si="14">SUM(R83:T83)-V83</f>
        <v>23.5</v>
      </c>
      <c r="Y83" s="32">
        <f t="shared" ref="Y83:Y98" si="15">J83+Q83+X83</f>
        <v>71.8</v>
      </c>
      <c r="Z83" s="60">
        <f t="shared" ref="Z83:Z98" si="16">RANK(Y83,Y$83:Y$98,0)</f>
        <v>14</v>
      </c>
      <c r="AA83" s="34"/>
      <c r="AB83" s="35">
        <f t="shared" ref="AB83:AB98" si="17">RANK(Y83,Y$48:Y$118,0)</f>
        <v>45</v>
      </c>
      <c r="AC83" s="34"/>
      <c r="AD83" s="4"/>
      <c r="AE83" s="2"/>
      <c r="AF83" s="2"/>
      <c r="AG83" s="2"/>
      <c r="AH83" s="2"/>
      <c r="AI83" s="4"/>
    </row>
    <row r="84" spans="1:35" ht="15" customHeight="1">
      <c r="A84" s="36">
        <v>46</v>
      </c>
      <c r="B84" s="37" t="str">
        <f>VLOOKUP(A84,RNames!A72:C1036,2,FALSE)</f>
        <v>Jessica Byrne</v>
      </c>
      <c r="C84" s="37" t="str">
        <f>VLOOKUP(B84,RNames!B72:D1036,2,FALSE)</f>
        <v>L&amp;G</v>
      </c>
      <c r="D84" s="38">
        <v>8.5</v>
      </c>
      <c r="E84" s="39">
        <v>8.4</v>
      </c>
      <c r="F84" s="39">
        <v>8.3000000000000007</v>
      </c>
      <c r="G84" s="39"/>
      <c r="H84" s="40">
        <v>0</v>
      </c>
      <c r="I84" s="41"/>
      <c r="J84" s="42">
        <f t="shared" si="12"/>
        <v>25.2</v>
      </c>
      <c r="K84" s="38">
        <v>8</v>
      </c>
      <c r="L84" s="39">
        <v>8.1</v>
      </c>
      <c r="M84" s="39">
        <v>8.1999999999999993</v>
      </c>
      <c r="N84" s="39"/>
      <c r="O84" s="43">
        <v>0</v>
      </c>
      <c r="P84" s="41"/>
      <c r="Q84" s="42">
        <f t="shared" si="13"/>
        <v>24.3</v>
      </c>
      <c r="R84" s="38">
        <v>6.7</v>
      </c>
      <c r="S84" s="39">
        <v>7</v>
      </c>
      <c r="T84" s="39">
        <v>6.9</v>
      </c>
      <c r="U84" s="39"/>
      <c r="V84" s="43">
        <v>0</v>
      </c>
      <c r="W84" s="41"/>
      <c r="X84" s="44">
        <f t="shared" si="14"/>
        <v>20.6</v>
      </c>
      <c r="Y84" s="45">
        <f t="shared" si="15"/>
        <v>70.099999999999994</v>
      </c>
      <c r="Z84" s="46">
        <f t="shared" si="16"/>
        <v>15</v>
      </c>
      <c r="AA84" s="34"/>
      <c r="AB84" s="47">
        <f t="shared" si="17"/>
        <v>47</v>
      </c>
      <c r="AC84" s="34"/>
      <c r="AD84" s="4"/>
      <c r="AE84" s="2"/>
      <c r="AF84" s="2"/>
      <c r="AG84" s="2"/>
      <c r="AH84" s="2"/>
      <c r="AI84" s="4"/>
    </row>
    <row r="85" spans="1:35" ht="15" customHeight="1">
      <c r="A85" s="36">
        <v>47</v>
      </c>
      <c r="B85" s="37" t="str">
        <f>VLOOKUP(A85,RNames!A73:C1037,2,FALSE)</f>
        <v>Hannah Johnson</v>
      </c>
      <c r="C85" s="37" t="str">
        <f>VLOOKUP(B85,RNames!B73:D1037,2,FALSE)</f>
        <v>Dyson</v>
      </c>
      <c r="D85" s="38">
        <v>8.4</v>
      </c>
      <c r="E85" s="39">
        <v>8.6999999999999993</v>
      </c>
      <c r="F85" s="39">
        <v>8.6999999999999993</v>
      </c>
      <c r="G85" s="39"/>
      <c r="H85" s="40">
        <v>0</v>
      </c>
      <c r="I85" s="41"/>
      <c r="J85" s="42">
        <f t="shared" si="12"/>
        <v>25.8</v>
      </c>
      <c r="K85" s="38">
        <v>8.5</v>
      </c>
      <c r="L85" s="39">
        <v>8.4</v>
      </c>
      <c r="M85" s="39">
        <v>8.4</v>
      </c>
      <c r="N85" s="39"/>
      <c r="O85" s="43">
        <v>0</v>
      </c>
      <c r="P85" s="41"/>
      <c r="Q85" s="42">
        <f t="shared" si="13"/>
        <v>25.299999999999997</v>
      </c>
      <c r="R85" s="38">
        <v>8.3000000000000007</v>
      </c>
      <c r="S85" s="39">
        <v>8</v>
      </c>
      <c r="T85" s="39">
        <v>8.4</v>
      </c>
      <c r="U85" s="39"/>
      <c r="V85" s="43">
        <v>0</v>
      </c>
      <c r="W85" s="41"/>
      <c r="X85" s="44">
        <f t="shared" si="14"/>
        <v>24.700000000000003</v>
      </c>
      <c r="Y85" s="45">
        <f t="shared" si="15"/>
        <v>75.8</v>
      </c>
      <c r="Z85" s="46">
        <f t="shared" si="16"/>
        <v>8</v>
      </c>
      <c r="AA85" s="34"/>
      <c r="AB85" s="47">
        <f t="shared" si="17"/>
        <v>25</v>
      </c>
      <c r="AC85" s="34"/>
      <c r="AD85" s="4"/>
      <c r="AE85" s="2"/>
      <c r="AF85" s="2"/>
      <c r="AG85" s="2"/>
      <c r="AH85" s="2"/>
      <c r="AI85" s="4"/>
    </row>
    <row r="86" spans="1:35" ht="15" customHeight="1">
      <c r="A86" s="36">
        <v>48</v>
      </c>
      <c r="B86" s="37" t="str">
        <f>VLOOKUP(A86,RNames!A74:C1038,2,FALSE)</f>
        <v>Izzy Barwell</v>
      </c>
      <c r="C86" s="37" t="str">
        <f>VLOOKUP(B86,RNames!B74:D1038,2,FALSE)</f>
        <v>Dyson</v>
      </c>
      <c r="D86" s="38">
        <v>8.3000000000000007</v>
      </c>
      <c r="E86" s="39">
        <v>8.5</v>
      </c>
      <c r="F86" s="39">
        <v>8.4</v>
      </c>
      <c r="G86" s="39"/>
      <c r="H86" s="40">
        <v>0</v>
      </c>
      <c r="I86" s="41"/>
      <c r="J86" s="42">
        <f t="shared" si="12"/>
        <v>25.200000000000003</v>
      </c>
      <c r="K86" s="38">
        <v>8.5</v>
      </c>
      <c r="L86" s="39">
        <v>8.1999999999999993</v>
      </c>
      <c r="M86" s="39">
        <v>8.3000000000000007</v>
      </c>
      <c r="N86" s="39"/>
      <c r="O86" s="43">
        <v>0</v>
      </c>
      <c r="P86" s="41"/>
      <c r="Q86" s="42">
        <f t="shared" si="13"/>
        <v>25</v>
      </c>
      <c r="R86" s="38">
        <v>8.1999999999999993</v>
      </c>
      <c r="S86" s="39">
        <v>8.4</v>
      </c>
      <c r="T86" s="39">
        <v>8.4</v>
      </c>
      <c r="U86" s="39"/>
      <c r="V86" s="43">
        <v>0</v>
      </c>
      <c r="W86" s="41"/>
      <c r="X86" s="44">
        <f t="shared" si="14"/>
        <v>25</v>
      </c>
      <c r="Y86" s="45">
        <f t="shared" si="15"/>
        <v>75.2</v>
      </c>
      <c r="Z86" s="46">
        <f t="shared" si="16"/>
        <v>11</v>
      </c>
      <c r="AA86" s="34"/>
      <c r="AB86" s="47">
        <f t="shared" si="17"/>
        <v>32</v>
      </c>
      <c r="AC86" s="34"/>
      <c r="AD86" s="4"/>
      <c r="AE86" s="2"/>
      <c r="AF86" s="2"/>
      <c r="AG86" s="2"/>
      <c r="AH86" s="2"/>
      <c r="AI86" s="4"/>
    </row>
    <row r="87" spans="1:35" ht="15" customHeight="1">
      <c r="A87" s="36">
        <v>49</v>
      </c>
      <c r="B87" s="37" t="str">
        <f>VLOOKUP(A87,RNames!A75:C1039,2,FALSE)</f>
        <v>Thailia Khan</v>
      </c>
      <c r="C87" s="37" t="str">
        <f>VLOOKUP(B87,RNames!B75:D1039,2,FALSE)</f>
        <v>Dyson</v>
      </c>
      <c r="D87" s="38">
        <v>8.6999999999999993</v>
      </c>
      <c r="E87" s="39">
        <v>8.5</v>
      </c>
      <c r="F87" s="39">
        <v>8.5</v>
      </c>
      <c r="G87" s="39"/>
      <c r="H87" s="40">
        <v>0</v>
      </c>
      <c r="I87" s="41"/>
      <c r="J87" s="42">
        <f t="shared" si="12"/>
        <v>25.7</v>
      </c>
      <c r="K87" s="38">
        <v>8.6999999999999993</v>
      </c>
      <c r="L87" s="39">
        <v>8.6999999999999993</v>
      </c>
      <c r="M87" s="39">
        <v>8.6</v>
      </c>
      <c r="N87" s="39"/>
      <c r="O87" s="43">
        <v>0</v>
      </c>
      <c r="P87" s="41"/>
      <c r="Q87" s="42">
        <f t="shared" si="13"/>
        <v>26</v>
      </c>
      <c r="R87" s="38">
        <v>8.1999999999999993</v>
      </c>
      <c r="S87" s="39">
        <v>8.6</v>
      </c>
      <c r="T87" s="39">
        <v>8.5</v>
      </c>
      <c r="U87" s="39"/>
      <c r="V87" s="43">
        <v>0</v>
      </c>
      <c r="W87" s="41"/>
      <c r="X87" s="44">
        <f t="shared" si="14"/>
        <v>25.299999999999997</v>
      </c>
      <c r="Y87" s="45">
        <f t="shared" si="15"/>
        <v>77</v>
      </c>
      <c r="Z87" s="46">
        <f t="shared" si="16"/>
        <v>5</v>
      </c>
      <c r="AA87" s="34"/>
      <c r="AB87" s="47">
        <f t="shared" si="17"/>
        <v>12</v>
      </c>
      <c r="AC87" s="34"/>
      <c r="AD87" s="4"/>
      <c r="AE87" s="2"/>
      <c r="AF87" s="2"/>
      <c r="AG87" s="2"/>
      <c r="AH87" s="2"/>
      <c r="AI87" s="4"/>
    </row>
    <row r="88" spans="1:35" ht="15" customHeight="1">
      <c r="A88" s="36">
        <v>50</v>
      </c>
      <c r="B88" s="37" t="str">
        <f>VLOOKUP(A88,RNames!A76:C1040,2,FALSE)</f>
        <v>Harriet Wheatley</v>
      </c>
      <c r="C88" s="37" t="str">
        <f>VLOOKUP(B88,RNames!B76:D1040,2,FALSE)</f>
        <v>Swifts</v>
      </c>
      <c r="D88" s="38">
        <v>8.5</v>
      </c>
      <c r="E88" s="39">
        <v>8.8000000000000007</v>
      </c>
      <c r="F88" s="39">
        <v>8.8000000000000007</v>
      </c>
      <c r="G88" s="39"/>
      <c r="H88" s="40">
        <v>0</v>
      </c>
      <c r="I88" s="41"/>
      <c r="J88" s="42">
        <f t="shared" si="12"/>
        <v>26.1</v>
      </c>
      <c r="K88" s="38">
        <v>8.6</v>
      </c>
      <c r="L88" s="39">
        <v>8.8000000000000007</v>
      </c>
      <c r="M88" s="39">
        <v>8.8000000000000007</v>
      </c>
      <c r="N88" s="39"/>
      <c r="O88" s="43">
        <v>0</v>
      </c>
      <c r="P88" s="41"/>
      <c r="Q88" s="42">
        <f t="shared" si="13"/>
        <v>26.2</v>
      </c>
      <c r="R88" s="38">
        <v>8.5</v>
      </c>
      <c r="S88" s="39">
        <v>8.6999999999999993</v>
      </c>
      <c r="T88" s="39">
        <v>8.5</v>
      </c>
      <c r="U88" s="39"/>
      <c r="V88" s="43">
        <v>0</v>
      </c>
      <c r="W88" s="41"/>
      <c r="X88" s="44">
        <f t="shared" si="14"/>
        <v>25.7</v>
      </c>
      <c r="Y88" s="45">
        <f t="shared" si="15"/>
        <v>78</v>
      </c>
      <c r="Z88" s="46">
        <f t="shared" si="16"/>
        <v>3</v>
      </c>
      <c r="AA88" s="34"/>
      <c r="AB88" s="47">
        <f t="shared" si="17"/>
        <v>7</v>
      </c>
      <c r="AC88" s="34"/>
      <c r="AD88" s="4"/>
      <c r="AE88" s="2"/>
      <c r="AF88" s="2"/>
      <c r="AG88" s="2"/>
      <c r="AH88" s="2"/>
      <c r="AI88" s="4"/>
    </row>
    <row r="89" spans="1:35" ht="15" customHeight="1">
      <c r="A89" s="36">
        <v>51</v>
      </c>
      <c r="B89" s="37" t="str">
        <f>VLOOKUP(A89,RNames!A77:C1041,2,FALSE)</f>
        <v>Emeline Maylum</v>
      </c>
      <c r="C89" s="37" t="str">
        <f>VLOOKUP(B89,RNames!B77:D1041,2,FALSE)</f>
        <v>Swifts</v>
      </c>
      <c r="D89" s="38">
        <v>9</v>
      </c>
      <c r="E89" s="39">
        <v>9.1999999999999993</v>
      </c>
      <c r="F89" s="39">
        <v>8.8000000000000007</v>
      </c>
      <c r="G89" s="39"/>
      <c r="H89" s="40">
        <v>0</v>
      </c>
      <c r="I89" s="41"/>
      <c r="J89" s="42">
        <f t="shared" si="12"/>
        <v>27</v>
      </c>
      <c r="K89" s="38">
        <v>8.6</v>
      </c>
      <c r="L89" s="39">
        <v>9</v>
      </c>
      <c r="M89" s="39">
        <v>9</v>
      </c>
      <c r="N89" s="39"/>
      <c r="O89" s="43">
        <v>0</v>
      </c>
      <c r="P89" s="41"/>
      <c r="Q89" s="42">
        <f t="shared" si="13"/>
        <v>26.6</v>
      </c>
      <c r="R89" s="38">
        <v>8.6999999999999993</v>
      </c>
      <c r="S89" s="39">
        <v>9</v>
      </c>
      <c r="T89" s="39">
        <v>8.5</v>
      </c>
      <c r="U89" s="39"/>
      <c r="V89" s="43">
        <v>0</v>
      </c>
      <c r="W89" s="41"/>
      <c r="X89" s="44">
        <f t="shared" si="14"/>
        <v>26.2</v>
      </c>
      <c r="Y89" s="45">
        <f t="shared" si="15"/>
        <v>79.8</v>
      </c>
      <c r="Z89" s="46">
        <f t="shared" si="16"/>
        <v>1</v>
      </c>
      <c r="AA89" s="34"/>
      <c r="AB89" s="47">
        <f t="shared" si="17"/>
        <v>1</v>
      </c>
      <c r="AC89" s="34"/>
      <c r="AD89" s="4"/>
      <c r="AE89" s="2"/>
      <c r="AF89" s="2"/>
      <c r="AG89" s="2"/>
      <c r="AH89" s="2"/>
      <c r="AI89" s="4"/>
    </row>
    <row r="90" spans="1:35" ht="15" customHeight="1">
      <c r="A90" s="36">
        <v>52</v>
      </c>
      <c r="B90" s="37" t="str">
        <f>VLOOKUP(A90,RNames!A78:C1042,2,FALSE)</f>
        <v>Rachel Swan</v>
      </c>
      <c r="C90" s="37" t="str">
        <f>VLOOKUP(B90,RNames!B78:D1042,2,FALSE)</f>
        <v>Swifts</v>
      </c>
      <c r="D90" s="38">
        <v>7.8</v>
      </c>
      <c r="E90" s="39">
        <v>7.6</v>
      </c>
      <c r="F90" s="39">
        <v>7.8</v>
      </c>
      <c r="G90" s="39"/>
      <c r="H90" s="40">
        <v>0</v>
      </c>
      <c r="I90" s="41"/>
      <c r="J90" s="42">
        <f t="shared" si="12"/>
        <v>23.2</v>
      </c>
      <c r="K90" s="38">
        <v>8.3000000000000007</v>
      </c>
      <c r="L90" s="39">
        <v>8.4</v>
      </c>
      <c r="M90" s="39">
        <v>8.5</v>
      </c>
      <c r="N90" s="39"/>
      <c r="O90" s="43">
        <v>0</v>
      </c>
      <c r="P90" s="41"/>
      <c r="Q90" s="42">
        <f t="shared" si="13"/>
        <v>25.200000000000003</v>
      </c>
      <c r="R90" s="38">
        <v>8.6</v>
      </c>
      <c r="S90" s="39">
        <v>8.6999999999999993</v>
      </c>
      <c r="T90" s="39">
        <v>8.5</v>
      </c>
      <c r="U90" s="39"/>
      <c r="V90" s="43">
        <v>0</v>
      </c>
      <c r="W90" s="41"/>
      <c r="X90" s="44">
        <f t="shared" si="14"/>
        <v>25.799999999999997</v>
      </c>
      <c r="Y90" s="45">
        <f t="shared" si="15"/>
        <v>74.2</v>
      </c>
      <c r="Z90" s="46">
        <f t="shared" si="16"/>
        <v>12</v>
      </c>
      <c r="AA90" s="34"/>
      <c r="AB90" s="47">
        <f t="shared" si="17"/>
        <v>35</v>
      </c>
      <c r="AC90" s="34"/>
      <c r="AD90" s="4"/>
      <c r="AE90" s="2"/>
      <c r="AF90" s="2"/>
      <c r="AG90" s="2"/>
      <c r="AH90" s="2"/>
      <c r="AI90" s="4"/>
    </row>
    <row r="91" spans="1:35" ht="15" customHeight="1">
      <c r="A91" s="36">
        <v>53</v>
      </c>
      <c r="B91" s="37" t="str">
        <f>VLOOKUP(A91,RNames!A79:C1043,2,FALSE)</f>
        <v>Isabelle Oliver</v>
      </c>
      <c r="C91" s="37" t="str">
        <f>VLOOKUP(B91,RNames!B79:D1043,2,FALSE)</f>
        <v>Swifts</v>
      </c>
      <c r="D91" s="38">
        <v>8</v>
      </c>
      <c r="E91" s="39">
        <v>8.5</v>
      </c>
      <c r="F91" s="39">
        <v>8.5</v>
      </c>
      <c r="G91" s="39"/>
      <c r="H91" s="40">
        <v>0</v>
      </c>
      <c r="I91" s="41"/>
      <c r="J91" s="42">
        <f t="shared" si="12"/>
        <v>25</v>
      </c>
      <c r="K91" s="38">
        <v>8.4</v>
      </c>
      <c r="L91" s="39">
        <v>8.8000000000000007</v>
      </c>
      <c r="M91" s="39">
        <v>8.8000000000000007</v>
      </c>
      <c r="N91" s="39"/>
      <c r="O91" s="43">
        <v>0</v>
      </c>
      <c r="P91" s="41"/>
      <c r="Q91" s="42">
        <f t="shared" si="13"/>
        <v>26.000000000000004</v>
      </c>
      <c r="R91" s="38">
        <v>8.3000000000000007</v>
      </c>
      <c r="S91" s="39">
        <v>8.4</v>
      </c>
      <c r="T91" s="39">
        <v>8.6</v>
      </c>
      <c r="U91" s="39"/>
      <c r="V91" s="43">
        <v>0</v>
      </c>
      <c r="W91" s="41"/>
      <c r="X91" s="44">
        <f t="shared" si="14"/>
        <v>25.300000000000004</v>
      </c>
      <c r="Y91" s="45">
        <f t="shared" si="15"/>
        <v>76.300000000000011</v>
      </c>
      <c r="Z91" s="46">
        <f t="shared" si="16"/>
        <v>6</v>
      </c>
      <c r="AA91" s="34"/>
      <c r="AB91" s="47">
        <f t="shared" si="17"/>
        <v>20</v>
      </c>
      <c r="AC91" s="34"/>
      <c r="AD91" s="4"/>
      <c r="AE91" s="2"/>
      <c r="AF91" s="2"/>
      <c r="AG91" s="2"/>
      <c r="AH91" s="2"/>
      <c r="AI91" s="4"/>
    </row>
    <row r="92" spans="1:35" ht="15" customHeight="1">
      <c r="A92" s="36">
        <v>54</v>
      </c>
      <c r="B92" s="37" t="str">
        <f>VLOOKUP(A92,RNames!A80:C1044,2,FALSE)</f>
        <v>Leah Salvidge</v>
      </c>
      <c r="C92" s="37" t="str">
        <f>VLOOKUP(B92,RNames!B80:D1044,2,FALSE)</f>
        <v>Swifts</v>
      </c>
      <c r="D92" s="38">
        <v>7.7</v>
      </c>
      <c r="E92" s="39">
        <v>7.4</v>
      </c>
      <c r="F92" s="39">
        <v>7.8</v>
      </c>
      <c r="G92" s="39"/>
      <c r="H92" s="40">
        <v>0</v>
      </c>
      <c r="I92" s="41"/>
      <c r="J92" s="42">
        <f t="shared" si="12"/>
        <v>22.900000000000002</v>
      </c>
      <c r="K92" s="38">
        <v>8</v>
      </c>
      <c r="L92" s="39">
        <v>8.3000000000000007</v>
      </c>
      <c r="M92" s="39">
        <v>8.3000000000000007</v>
      </c>
      <c r="N92" s="39"/>
      <c r="O92" s="43">
        <v>0</v>
      </c>
      <c r="P92" s="41"/>
      <c r="Q92" s="42">
        <f t="shared" si="13"/>
        <v>24.6</v>
      </c>
      <c r="R92" s="38">
        <v>7.6</v>
      </c>
      <c r="S92" s="39">
        <v>7.2</v>
      </c>
      <c r="T92" s="39">
        <v>7.6</v>
      </c>
      <c r="U92" s="39"/>
      <c r="V92" s="43">
        <v>0</v>
      </c>
      <c r="W92" s="41"/>
      <c r="X92" s="44">
        <f t="shared" si="14"/>
        <v>22.4</v>
      </c>
      <c r="Y92" s="45">
        <f t="shared" si="15"/>
        <v>69.900000000000006</v>
      </c>
      <c r="Z92" s="46">
        <f t="shared" si="16"/>
        <v>16</v>
      </c>
      <c r="AA92" s="34"/>
      <c r="AB92" s="47">
        <f t="shared" si="17"/>
        <v>48</v>
      </c>
      <c r="AC92" s="34"/>
      <c r="AD92" s="4"/>
      <c r="AE92" s="2"/>
      <c r="AF92" s="2"/>
      <c r="AG92" s="2"/>
      <c r="AH92" s="2"/>
      <c r="AI92" s="4"/>
    </row>
    <row r="93" spans="1:35" ht="15" customHeight="1">
      <c r="A93" s="36">
        <v>55</v>
      </c>
      <c r="B93" s="37" t="str">
        <f>VLOOKUP(A93,RNames!A81:C1045,2,FALSE)</f>
        <v>Abi Garwood</v>
      </c>
      <c r="C93" s="37" t="str">
        <f>VLOOKUP(B93,RNames!B81:D1045,2,FALSE)</f>
        <v>Swifts</v>
      </c>
      <c r="D93" s="38">
        <v>8.8000000000000007</v>
      </c>
      <c r="E93" s="39">
        <v>8.6999999999999993</v>
      </c>
      <c r="F93" s="39">
        <v>8.6999999999999993</v>
      </c>
      <c r="G93" s="39"/>
      <c r="H93" s="40">
        <v>0</v>
      </c>
      <c r="I93" s="41"/>
      <c r="J93" s="42">
        <f t="shared" si="12"/>
        <v>26.2</v>
      </c>
      <c r="K93" s="38">
        <v>8.6</v>
      </c>
      <c r="L93" s="39">
        <v>8.5</v>
      </c>
      <c r="M93" s="39">
        <v>8.6999999999999993</v>
      </c>
      <c r="N93" s="39"/>
      <c r="O93" s="43">
        <v>0</v>
      </c>
      <c r="P93" s="41"/>
      <c r="Q93" s="42">
        <f t="shared" si="13"/>
        <v>25.8</v>
      </c>
      <c r="R93" s="38">
        <v>8.3000000000000007</v>
      </c>
      <c r="S93" s="39">
        <v>8</v>
      </c>
      <c r="T93" s="39">
        <v>8</v>
      </c>
      <c r="U93" s="39"/>
      <c r="V93" s="43">
        <v>0</v>
      </c>
      <c r="W93" s="41"/>
      <c r="X93" s="44">
        <f t="shared" si="14"/>
        <v>24.3</v>
      </c>
      <c r="Y93" s="45">
        <f t="shared" si="15"/>
        <v>76.3</v>
      </c>
      <c r="Z93" s="46">
        <f t="shared" si="16"/>
        <v>7</v>
      </c>
      <c r="AA93" s="34"/>
      <c r="AB93" s="47">
        <f t="shared" si="17"/>
        <v>23</v>
      </c>
      <c r="AC93" s="34"/>
      <c r="AD93" s="4"/>
      <c r="AE93" s="2"/>
      <c r="AF93" s="2"/>
      <c r="AG93" s="2"/>
      <c r="AH93" s="2"/>
      <c r="AI93" s="4"/>
    </row>
    <row r="94" spans="1:35" ht="15" customHeight="1">
      <c r="A94" s="36">
        <v>56</v>
      </c>
      <c r="B94" s="37" t="str">
        <f>VLOOKUP(A94,RNames!A80:C1044,2,FALSE)</f>
        <v>Lucy Legg</v>
      </c>
      <c r="C94" s="37" t="str">
        <f>VLOOKUP(B94,RNames!B80:D1044,2,FALSE)</f>
        <v>Hollington</v>
      </c>
      <c r="D94" s="38">
        <v>8.6999999999999993</v>
      </c>
      <c r="E94" s="39">
        <v>8.6999999999999993</v>
      </c>
      <c r="F94" s="39">
        <v>8.5</v>
      </c>
      <c r="G94" s="39"/>
      <c r="H94" s="40">
        <v>0</v>
      </c>
      <c r="I94" s="41"/>
      <c r="J94" s="42">
        <f t="shared" si="12"/>
        <v>25.9</v>
      </c>
      <c r="K94" s="38">
        <v>8.8000000000000007</v>
      </c>
      <c r="L94" s="39">
        <v>8.4</v>
      </c>
      <c r="M94" s="39">
        <v>8.8000000000000007</v>
      </c>
      <c r="N94" s="39"/>
      <c r="O94" s="43">
        <v>0</v>
      </c>
      <c r="P94" s="41"/>
      <c r="Q94" s="42">
        <f t="shared" si="13"/>
        <v>26.000000000000004</v>
      </c>
      <c r="R94" s="38">
        <v>8.6999999999999993</v>
      </c>
      <c r="S94" s="39">
        <v>8.8000000000000007</v>
      </c>
      <c r="T94" s="39">
        <v>8</v>
      </c>
      <c r="U94" s="39"/>
      <c r="V94" s="43">
        <v>0</v>
      </c>
      <c r="W94" s="41"/>
      <c r="X94" s="44">
        <f t="shared" si="14"/>
        <v>25.5</v>
      </c>
      <c r="Y94" s="45">
        <f t="shared" si="15"/>
        <v>77.400000000000006</v>
      </c>
      <c r="Z94" s="46">
        <f t="shared" si="16"/>
        <v>4</v>
      </c>
      <c r="AA94" s="34"/>
      <c r="AB94" s="47">
        <f t="shared" si="17"/>
        <v>10</v>
      </c>
      <c r="AC94" s="34"/>
      <c r="AD94" s="4"/>
      <c r="AE94" s="2"/>
      <c r="AF94" s="2"/>
      <c r="AG94" s="2"/>
      <c r="AH94" s="2"/>
      <c r="AI94" s="4"/>
    </row>
    <row r="95" spans="1:35" ht="15" customHeight="1">
      <c r="A95" s="36">
        <v>57</v>
      </c>
      <c r="B95" s="37" t="str">
        <f>VLOOKUP(A95,RNames!A81:C1045,2,FALSE)</f>
        <v>Ava Brooker</v>
      </c>
      <c r="C95" s="37" t="str">
        <f>VLOOKUP(B95,RNames!B81:D1045,2,FALSE)</f>
        <v>Hollington</v>
      </c>
      <c r="D95" s="38">
        <v>8.5</v>
      </c>
      <c r="E95" s="39">
        <v>8.5</v>
      </c>
      <c r="F95" s="39">
        <v>8.3000000000000007</v>
      </c>
      <c r="G95" s="39"/>
      <c r="H95" s="40">
        <v>0</v>
      </c>
      <c r="I95" s="41"/>
      <c r="J95" s="42">
        <f t="shared" si="12"/>
        <v>25.3</v>
      </c>
      <c r="K95" s="38">
        <v>8.4</v>
      </c>
      <c r="L95" s="39">
        <v>8.4</v>
      </c>
      <c r="M95" s="39">
        <v>8.1999999999999993</v>
      </c>
      <c r="N95" s="39"/>
      <c r="O95" s="43">
        <v>0</v>
      </c>
      <c r="P95" s="41"/>
      <c r="Q95" s="42">
        <f t="shared" si="13"/>
        <v>25</v>
      </c>
      <c r="R95" s="38">
        <v>8.4</v>
      </c>
      <c r="S95" s="39">
        <v>8.6</v>
      </c>
      <c r="T95" s="39">
        <v>8.4</v>
      </c>
      <c r="U95" s="39"/>
      <c r="V95" s="43">
        <v>0</v>
      </c>
      <c r="W95" s="41"/>
      <c r="X95" s="44">
        <f t="shared" si="14"/>
        <v>25.4</v>
      </c>
      <c r="Y95" s="45">
        <f t="shared" si="15"/>
        <v>75.699999999999989</v>
      </c>
      <c r="Z95" s="46">
        <f t="shared" si="16"/>
        <v>9</v>
      </c>
      <c r="AA95" s="34"/>
      <c r="AB95" s="47">
        <f t="shared" si="17"/>
        <v>26</v>
      </c>
      <c r="AC95" s="34"/>
      <c r="AD95" s="4"/>
      <c r="AE95" s="2"/>
      <c r="AF95" s="2"/>
      <c r="AG95" s="2"/>
      <c r="AH95" s="2"/>
      <c r="AI95" s="4"/>
    </row>
    <row r="96" spans="1:35" ht="15" customHeight="1">
      <c r="A96" s="36">
        <v>58</v>
      </c>
      <c r="B96" s="37" t="str">
        <f>VLOOKUP(A96,RNames!A82:C1046,2,FALSE)</f>
        <v>Teagan Breaker</v>
      </c>
      <c r="C96" s="37" t="str">
        <f>VLOOKUP(B96,RNames!B82:D1046,2,FALSE)</f>
        <v>Bourne</v>
      </c>
      <c r="D96" s="38">
        <v>8.3000000000000007</v>
      </c>
      <c r="E96" s="39">
        <v>8.3000000000000007</v>
      </c>
      <c r="F96" s="39">
        <v>8.1999999999999993</v>
      </c>
      <c r="G96" s="39"/>
      <c r="H96" s="40">
        <v>0.1</v>
      </c>
      <c r="I96" s="41"/>
      <c r="J96" s="42">
        <f t="shared" si="12"/>
        <v>24.7</v>
      </c>
      <c r="K96" s="38">
        <v>8.3000000000000007</v>
      </c>
      <c r="L96" s="39">
        <v>8.1999999999999993</v>
      </c>
      <c r="M96" s="39">
        <v>8.3000000000000007</v>
      </c>
      <c r="N96" s="39"/>
      <c r="O96" s="43">
        <v>0</v>
      </c>
      <c r="P96" s="41"/>
      <c r="Q96" s="42">
        <f t="shared" si="13"/>
        <v>24.8</v>
      </c>
      <c r="R96" s="38">
        <v>8.1999999999999993</v>
      </c>
      <c r="S96" s="39">
        <v>8.1999999999999993</v>
      </c>
      <c r="T96" s="39">
        <v>8.1999999999999993</v>
      </c>
      <c r="U96" s="39"/>
      <c r="V96" s="43">
        <v>0.1</v>
      </c>
      <c r="W96" s="41"/>
      <c r="X96" s="44">
        <f t="shared" si="14"/>
        <v>24.499999999999996</v>
      </c>
      <c r="Y96" s="45">
        <f t="shared" si="15"/>
        <v>74</v>
      </c>
      <c r="Z96" s="46">
        <f t="shared" si="16"/>
        <v>13</v>
      </c>
      <c r="AA96" s="34"/>
      <c r="AB96" s="47">
        <f t="shared" si="17"/>
        <v>37</v>
      </c>
      <c r="AC96" s="34"/>
      <c r="AD96" s="4"/>
      <c r="AE96" s="2"/>
      <c r="AF96" s="2"/>
      <c r="AG96" s="2"/>
      <c r="AH96" s="2"/>
      <c r="AI96" s="4"/>
    </row>
    <row r="97" spans="1:35" ht="15" customHeight="1">
      <c r="A97" s="36">
        <v>59</v>
      </c>
      <c r="B97" s="37" t="str">
        <f>VLOOKUP(A97,RNames!A83:C1047,2,FALSE)</f>
        <v>Jessica Ingram</v>
      </c>
      <c r="C97" s="37" t="str">
        <f>VLOOKUP(B97,RNames!B83:D1047,2,FALSE)</f>
        <v>Bourne</v>
      </c>
      <c r="D97" s="38">
        <v>8.3000000000000007</v>
      </c>
      <c r="E97" s="39">
        <v>8.6</v>
      </c>
      <c r="F97" s="39">
        <v>8.6</v>
      </c>
      <c r="G97" s="39"/>
      <c r="H97" s="40">
        <v>0</v>
      </c>
      <c r="I97" s="41"/>
      <c r="J97" s="42">
        <f t="shared" si="12"/>
        <v>25.5</v>
      </c>
      <c r="K97" s="38">
        <v>9</v>
      </c>
      <c r="L97" s="39">
        <v>8.8000000000000007</v>
      </c>
      <c r="M97" s="39">
        <v>8.6999999999999993</v>
      </c>
      <c r="N97" s="39"/>
      <c r="O97" s="43">
        <v>0</v>
      </c>
      <c r="P97" s="41"/>
      <c r="Q97" s="42">
        <f t="shared" si="13"/>
        <v>26.5</v>
      </c>
      <c r="R97" s="38">
        <v>8.9</v>
      </c>
      <c r="S97" s="39">
        <v>8.6</v>
      </c>
      <c r="T97" s="39">
        <v>8.6999999999999993</v>
      </c>
      <c r="U97" s="39"/>
      <c r="V97" s="43">
        <v>0</v>
      </c>
      <c r="W97" s="41"/>
      <c r="X97" s="44">
        <f t="shared" si="14"/>
        <v>26.2</v>
      </c>
      <c r="Y97" s="45">
        <f t="shared" si="15"/>
        <v>78.2</v>
      </c>
      <c r="Z97" s="48">
        <f t="shared" si="16"/>
        <v>2</v>
      </c>
      <c r="AA97" s="34"/>
      <c r="AB97" s="47">
        <f t="shared" si="17"/>
        <v>4</v>
      </c>
      <c r="AC97" s="34"/>
      <c r="AD97" s="4"/>
      <c r="AE97" s="2"/>
      <c r="AF97" s="2"/>
      <c r="AG97" s="2"/>
      <c r="AH97" s="2"/>
      <c r="AI97" s="4"/>
    </row>
    <row r="98" spans="1:35" ht="15" customHeight="1">
      <c r="A98" s="36">
        <v>60</v>
      </c>
      <c r="B98" s="37" t="str">
        <f>VLOOKUP(A98,RNames!A84:C1048,2,FALSE)</f>
        <v>Karen Groves</v>
      </c>
      <c r="C98" s="37" t="str">
        <f>VLOOKUP(B98,RNames!B84:D1048,2,FALSE)</f>
        <v>Bourne</v>
      </c>
      <c r="D98" s="38">
        <v>8.1999999999999993</v>
      </c>
      <c r="E98" s="39">
        <v>8.4</v>
      </c>
      <c r="F98" s="39">
        <v>8.1</v>
      </c>
      <c r="G98" s="39"/>
      <c r="H98" s="40">
        <v>0</v>
      </c>
      <c r="I98" s="41"/>
      <c r="J98" s="42">
        <f t="shared" si="12"/>
        <v>24.700000000000003</v>
      </c>
      <c r="K98" s="38">
        <v>8.6</v>
      </c>
      <c r="L98" s="39">
        <v>8.6</v>
      </c>
      <c r="M98" s="39">
        <v>8.5</v>
      </c>
      <c r="N98" s="39"/>
      <c r="O98" s="43">
        <v>0</v>
      </c>
      <c r="P98" s="41"/>
      <c r="Q98" s="42">
        <f t="shared" si="13"/>
        <v>25.7</v>
      </c>
      <c r="R98" s="38">
        <v>8.1999999999999993</v>
      </c>
      <c r="S98" s="39">
        <v>8.4</v>
      </c>
      <c r="T98" s="39">
        <v>8.3000000000000007</v>
      </c>
      <c r="U98" s="39"/>
      <c r="V98" s="43">
        <v>0</v>
      </c>
      <c r="W98" s="41"/>
      <c r="X98" s="44">
        <f t="shared" si="14"/>
        <v>24.900000000000002</v>
      </c>
      <c r="Y98" s="45">
        <f t="shared" si="15"/>
        <v>75.300000000000011</v>
      </c>
      <c r="Z98" s="46">
        <f t="shared" si="16"/>
        <v>10</v>
      </c>
      <c r="AA98" s="34"/>
      <c r="AB98" s="47">
        <f t="shared" si="17"/>
        <v>30</v>
      </c>
      <c r="AC98" s="34"/>
      <c r="AD98" s="4"/>
      <c r="AE98" s="2"/>
      <c r="AF98" s="2"/>
      <c r="AG98" s="2"/>
      <c r="AH98" s="2"/>
      <c r="AI98" s="4"/>
    </row>
    <row r="99" spans="1:35" ht="15" customHeight="1">
      <c r="A99" s="49"/>
      <c r="B99" s="50"/>
      <c r="C99" s="50"/>
      <c r="D99" s="50"/>
      <c r="E99" s="51"/>
      <c r="F99" s="50"/>
      <c r="G99" s="51"/>
      <c r="H99" s="50"/>
      <c r="I99" s="52"/>
      <c r="J99" s="50"/>
      <c r="K99" s="50"/>
      <c r="L99" s="51"/>
      <c r="M99" s="53"/>
      <c r="N99" s="51"/>
      <c r="O99" s="50"/>
      <c r="P99" s="52"/>
      <c r="Q99" s="50"/>
      <c r="R99" s="50"/>
      <c r="S99" s="50"/>
      <c r="T99" s="50"/>
      <c r="U99" s="51"/>
      <c r="V99" s="50"/>
      <c r="W99" s="52"/>
      <c r="X99" s="50"/>
      <c r="Y99" s="50"/>
      <c r="Z99" s="50"/>
      <c r="AA99" s="4"/>
      <c r="AB99" s="54"/>
      <c r="AC99" s="4"/>
      <c r="AD99" s="4"/>
      <c r="AE99" s="2"/>
      <c r="AF99" s="2"/>
      <c r="AG99" s="2"/>
      <c r="AH99" s="2"/>
      <c r="AI99" s="4"/>
    </row>
    <row r="100" spans="1:35" ht="15.75" customHeight="1">
      <c r="A100" s="55"/>
      <c r="B100" s="56"/>
      <c r="C100" s="56"/>
      <c r="D100" s="56"/>
      <c r="E100" s="57"/>
      <c r="F100" s="56"/>
      <c r="G100" s="57"/>
      <c r="H100" s="56"/>
      <c r="I100" s="58"/>
      <c r="J100" s="56"/>
      <c r="K100" s="56"/>
      <c r="L100" s="57"/>
      <c r="M100" s="59"/>
      <c r="N100" s="57"/>
      <c r="O100" s="56"/>
      <c r="P100" s="58"/>
      <c r="Q100" s="56"/>
      <c r="R100" s="56"/>
      <c r="S100" s="56"/>
      <c r="T100" s="56"/>
      <c r="U100" s="57"/>
      <c r="V100" s="56"/>
      <c r="W100" s="58"/>
      <c r="X100" s="56"/>
      <c r="Y100" s="56"/>
      <c r="Z100" s="56"/>
      <c r="AA100" s="4"/>
      <c r="AB100" s="8"/>
      <c r="AC100" s="4"/>
      <c r="AD100" s="4"/>
      <c r="AE100" s="2"/>
      <c r="AF100" s="2"/>
      <c r="AG100" s="2"/>
      <c r="AH100" s="2"/>
      <c r="AI100" s="4"/>
    </row>
    <row r="101" spans="1:35" ht="15.75" customHeight="1">
      <c r="A101" s="10" t="s">
        <v>2</v>
      </c>
      <c r="B101" s="11" t="s">
        <v>29</v>
      </c>
      <c r="C101" s="11" t="s">
        <v>4</v>
      </c>
      <c r="D101" s="12" t="s">
        <v>5</v>
      </c>
      <c r="E101" s="13" t="s">
        <v>6</v>
      </c>
      <c r="F101" s="14" t="s">
        <v>7</v>
      </c>
      <c r="G101" s="15"/>
      <c r="H101" s="16" t="s">
        <v>8</v>
      </c>
      <c r="I101" s="17"/>
      <c r="J101" s="14" t="s">
        <v>9</v>
      </c>
      <c r="K101" s="12" t="s">
        <v>5</v>
      </c>
      <c r="L101" s="14" t="s">
        <v>6</v>
      </c>
      <c r="M101" s="18" t="s">
        <v>7</v>
      </c>
      <c r="N101" s="15"/>
      <c r="O101" s="16" t="s">
        <v>8</v>
      </c>
      <c r="P101" s="17"/>
      <c r="Q101" s="14" t="s">
        <v>10</v>
      </c>
      <c r="R101" s="12" t="s">
        <v>5</v>
      </c>
      <c r="S101" s="14" t="s">
        <v>6</v>
      </c>
      <c r="T101" s="18" t="s">
        <v>7</v>
      </c>
      <c r="U101" s="15"/>
      <c r="V101" s="16" t="s">
        <v>8</v>
      </c>
      <c r="W101" s="17"/>
      <c r="X101" s="19" t="s">
        <v>11</v>
      </c>
      <c r="Y101" s="20" t="s">
        <v>12</v>
      </c>
      <c r="Z101" s="20" t="s">
        <v>13</v>
      </c>
      <c r="AA101" s="21"/>
      <c r="AB101" s="22" t="s">
        <v>13</v>
      </c>
      <c r="AC101" s="21"/>
      <c r="AD101" s="4"/>
      <c r="AE101" s="2"/>
      <c r="AF101" s="2"/>
      <c r="AG101" s="2"/>
      <c r="AH101" s="2"/>
      <c r="AI101" s="4"/>
    </row>
    <row r="102" spans="1:35" ht="15" customHeight="1">
      <c r="A102" s="23">
        <v>61</v>
      </c>
      <c r="B102" s="24" t="str">
        <f>VLOOKUP(A102,RNames!A100:C1064,2,FALSE)</f>
        <v>Jack Turner</v>
      </c>
      <c r="C102" s="24" t="str">
        <f>VLOOKUP(B102,RNames!B100:D1064,2,FALSE)</f>
        <v>Swifts</v>
      </c>
      <c r="D102" s="25">
        <v>8.6999999999999993</v>
      </c>
      <c r="E102" s="26">
        <v>8.6999999999999993</v>
      </c>
      <c r="F102" s="26">
        <v>8.6999999999999993</v>
      </c>
      <c r="G102" s="26"/>
      <c r="H102" s="27">
        <v>0</v>
      </c>
      <c r="I102" s="28"/>
      <c r="J102" s="29">
        <f>SUM(D102:F102)-H102</f>
        <v>26.099999999999998</v>
      </c>
      <c r="K102" s="25">
        <v>8.8000000000000007</v>
      </c>
      <c r="L102" s="26">
        <v>8.6</v>
      </c>
      <c r="M102" s="26">
        <v>8.5</v>
      </c>
      <c r="N102" s="26"/>
      <c r="O102" s="30">
        <v>0</v>
      </c>
      <c r="P102" s="28"/>
      <c r="Q102" s="29">
        <f>SUM(K102:M102)-O102</f>
        <v>25.9</v>
      </c>
      <c r="R102" s="25">
        <v>8.9</v>
      </c>
      <c r="S102" s="26">
        <v>8.6</v>
      </c>
      <c r="T102" s="26">
        <v>8.6</v>
      </c>
      <c r="U102" s="26"/>
      <c r="V102" s="30">
        <v>0</v>
      </c>
      <c r="W102" s="28"/>
      <c r="X102" s="31">
        <f>SUM(R102:T102)-V102</f>
        <v>26.1</v>
      </c>
      <c r="Y102" s="32">
        <f>J102+Q102+X102</f>
        <v>78.099999999999994</v>
      </c>
      <c r="Z102" s="60">
        <f>RANK(Y102,Y$102:Y$103,0)</f>
        <v>1</v>
      </c>
      <c r="AA102" s="34"/>
      <c r="AB102" s="35">
        <f>RANK(Y102,Y$48:Y$118,0)</f>
        <v>5</v>
      </c>
      <c r="AC102" s="34"/>
      <c r="AD102" s="4"/>
      <c r="AE102" s="2"/>
      <c r="AF102" s="2"/>
      <c r="AG102" s="2"/>
      <c r="AH102" s="2"/>
      <c r="AI102" s="4"/>
    </row>
    <row r="103" spans="1:35" ht="15" customHeight="1">
      <c r="A103" s="36">
        <v>62</v>
      </c>
      <c r="B103" s="37" t="str">
        <f>VLOOKUP(A103,RNames!A92:C1056,2,FALSE)</f>
        <v>Ross Swatridge</v>
      </c>
      <c r="C103" s="37" t="str">
        <f>VLOOKUP(B103,RNames!B92:D1056,2,FALSE)</f>
        <v>Hollington</v>
      </c>
      <c r="D103" s="38">
        <v>8.3000000000000007</v>
      </c>
      <c r="E103" s="39">
        <v>8.4</v>
      </c>
      <c r="F103" s="39">
        <v>8.1</v>
      </c>
      <c r="G103" s="39"/>
      <c r="H103" s="40">
        <v>0</v>
      </c>
      <c r="I103" s="41"/>
      <c r="J103" s="42">
        <f>SUM(D103:F103)-H103</f>
        <v>24.800000000000004</v>
      </c>
      <c r="K103" s="38">
        <v>8.5</v>
      </c>
      <c r="L103" s="39">
        <v>8.5</v>
      </c>
      <c r="M103" s="39">
        <v>8.3000000000000007</v>
      </c>
      <c r="N103" s="39"/>
      <c r="O103" s="43">
        <v>0</v>
      </c>
      <c r="P103" s="41"/>
      <c r="Q103" s="42">
        <f>SUM(K103:M103)-O103</f>
        <v>25.3</v>
      </c>
      <c r="R103" s="38">
        <v>7.6</v>
      </c>
      <c r="S103" s="39">
        <v>7.9</v>
      </c>
      <c r="T103" s="39">
        <v>8</v>
      </c>
      <c r="U103" s="39"/>
      <c r="V103" s="43">
        <v>0</v>
      </c>
      <c r="W103" s="41"/>
      <c r="X103" s="44">
        <f>SUM(R103:T103)-V103</f>
        <v>23.5</v>
      </c>
      <c r="Y103" s="45">
        <f>J103+Q103+X103</f>
        <v>73.600000000000009</v>
      </c>
      <c r="Z103" s="46">
        <f>RANK(Y103,Y$102:Y$103,0)</f>
        <v>2</v>
      </c>
      <c r="AA103" s="34"/>
      <c r="AB103" s="47">
        <f>RANK(Y103,Y$48:Y$118,0)</f>
        <v>39</v>
      </c>
      <c r="AC103" s="34"/>
      <c r="AD103" s="4"/>
      <c r="AE103" s="2"/>
      <c r="AF103" s="2"/>
      <c r="AG103" s="2"/>
      <c r="AH103" s="2"/>
      <c r="AI103" s="4"/>
    </row>
    <row r="104" spans="1:35" ht="15" customHeight="1">
      <c r="A104" s="49"/>
      <c r="B104" s="50"/>
      <c r="C104" s="50"/>
      <c r="D104" s="50"/>
      <c r="E104" s="51"/>
      <c r="F104" s="50"/>
      <c r="G104" s="51"/>
      <c r="H104" s="50"/>
      <c r="I104" s="52"/>
      <c r="J104" s="50"/>
      <c r="K104" s="50"/>
      <c r="L104" s="51"/>
      <c r="M104" s="53"/>
      <c r="N104" s="51"/>
      <c r="O104" s="50"/>
      <c r="P104" s="52"/>
      <c r="Q104" s="50"/>
      <c r="R104" s="50"/>
      <c r="S104" s="50"/>
      <c r="T104" s="50"/>
      <c r="U104" s="51"/>
      <c r="V104" s="50"/>
      <c r="W104" s="52"/>
      <c r="X104" s="50"/>
      <c r="Y104" s="50"/>
      <c r="Z104" s="50"/>
      <c r="AA104" s="4"/>
      <c r="AB104" s="54"/>
      <c r="AC104" s="4"/>
      <c r="AD104" s="4"/>
      <c r="AE104" s="2"/>
      <c r="AF104" s="2"/>
      <c r="AG104" s="2"/>
      <c r="AH104" s="2"/>
      <c r="AI104" s="4"/>
    </row>
    <row r="105" spans="1:35" ht="15.75" customHeight="1">
      <c r="A105" s="55"/>
      <c r="B105" s="56"/>
      <c r="C105" s="56"/>
      <c r="D105" s="56"/>
      <c r="E105" s="57"/>
      <c r="F105" s="56"/>
      <c r="G105" s="57"/>
      <c r="H105" s="56"/>
      <c r="I105" s="58"/>
      <c r="J105" s="56"/>
      <c r="K105" s="56"/>
      <c r="L105" s="57"/>
      <c r="M105" s="59"/>
      <c r="N105" s="57"/>
      <c r="O105" s="56"/>
      <c r="P105" s="58"/>
      <c r="Q105" s="56"/>
      <c r="R105" s="56"/>
      <c r="S105" s="56"/>
      <c r="T105" s="56"/>
      <c r="U105" s="57"/>
      <c r="V105" s="56"/>
      <c r="W105" s="58"/>
      <c r="X105" s="56"/>
      <c r="Y105" s="56"/>
      <c r="Z105" s="56"/>
      <c r="AA105" s="4"/>
      <c r="AB105" s="8"/>
      <c r="AC105" s="4"/>
      <c r="AD105" s="4"/>
      <c r="AE105" s="2"/>
      <c r="AF105" s="2"/>
      <c r="AG105" s="2"/>
      <c r="AH105" s="2"/>
      <c r="AI105" s="4"/>
    </row>
    <row r="106" spans="1:35" ht="15.75" customHeight="1">
      <c r="A106" s="10" t="s">
        <v>2</v>
      </c>
      <c r="B106" s="11" t="s">
        <v>30</v>
      </c>
      <c r="C106" s="11" t="s">
        <v>4</v>
      </c>
      <c r="D106" s="12" t="s">
        <v>5</v>
      </c>
      <c r="E106" s="13" t="s">
        <v>6</v>
      </c>
      <c r="F106" s="14" t="s">
        <v>7</v>
      </c>
      <c r="G106" s="15"/>
      <c r="H106" s="16" t="s">
        <v>8</v>
      </c>
      <c r="I106" s="17"/>
      <c r="J106" s="14" t="s">
        <v>9</v>
      </c>
      <c r="K106" s="12" t="s">
        <v>5</v>
      </c>
      <c r="L106" s="14" t="s">
        <v>6</v>
      </c>
      <c r="M106" s="18" t="s">
        <v>7</v>
      </c>
      <c r="N106" s="15"/>
      <c r="O106" s="16" t="s">
        <v>8</v>
      </c>
      <c r="P106" s="17"/>
      <c r="Q106" s="14" t="s">
        <v>10</v>
      </c>
      <c r="R106" s="12" t="s">
        <v>5</v>
      </c>
      <c r="S106" s="14" t="s">
        <v>6</v>
      </c>
      <c r="T106" s="18" t="s">
        <v>7</v>
      </c>
      <c r="U106" s="15"/>
      <c r="V106" s="16" t="s">
        <v>8</v>
      </c>
      <c r="W106" s="17"/>
      <c r="X106" s="19" t="s">
        <v>11</v>
      </c>
      <c r="Y106" s="20" t="s">
        <v>12</v>
      </c>
      <c r="Z106" s="20" t="s">
        <v>13</v>
      </c>
      <c r="AA106" s="21"/>
      <c r="AB106" s="22" t="s">
        <v>13</v>
      </c>
      <c r="AC106" s="21"/>
      <c r="AD106" s="4"/>
      <c r="AE106" s="2"/>
      <c r="AF106" s="2"/>
      <c r="AG106" s="2"/>
      <c r="AH106" s="2"/>
      <c r="AI106" s="4"/>
    </row>
    <row r="107" spans="1:35" ht="15" customHeight="1">
      <c r="A107" s="23">
        <v>63</v>
      </c>
      <c r="B107" s="24" t="str">
        <f>VLOOKUP(A107,RNames!A107:C1071,2,FALSE)</f>
        <v>Sammy Duggan</v>
      </c>
      <c r="C107" s="24" t="str">
        <f>VLOOKUP(B107,RNames!B107:D1071,2,FALSE)</f>
        <v>L&amp;G</v>
      </c>
      <c r="D107" s="25">
        <v>8.1999999999999993</v>
      </c>
      <c r="E107" s="26">
        <v>7.8</v>
      </c>
      <c r="F107" s="26">
        <v>8.1</v>
      </c>
      <c r="G107" s="26"/>
      <c r="H107" s="27">
        <v>0</v>
      </c>
      <c r="I107" s="28"/>
      <c r="J107" s="29">
        <f t="shared" ref="J107:J118" si="18">SUM(D107:F107)-H107</f>
        <v>24.1</v>
      </c>
      <c r="K107" s="25">
        <v>8.1999999999999993</v>
      </c>
      <c r="L107" s="26">
        <v>8.1</v>
      </c>
      <c r="M107" s="26">
        <v>8.1999999999999993</v>
      </c>
      <c r="N107" s="26"/>
      <c r="O107" s="30">
        <v>0</v>
      </c>
      <c r="P107" s="28"/>
      <c r="Q107" s="29">
        <f t="shared" ref="Q107:Q118" si="19">SUM(K107:M107)-O107</f>
        <v>24.499999999999996</v>
      </c>
      <c r="R107" s="25">
        <v>7.9</v>
      </c>
      <c r="S107" s="26">
        <v>7.9</v>
      </c>
      <c r="T107" s="26">
        <v>7.7</v>
      </c>
      <c r="U107" s="26"/>
      <c r="V107" s="30">
        <v>0</v>
      </c>
      <c r="W107" s="28"/>
      <c r="X107" s="31">
        <f t="shared" ref="X107:X118" si="20">SUM(R107:T107)-V107</f>
        <v>23.5</v>
      </c>
      <c r="Y107" s="32">
        <f t="shared" ref="Y107:Y118" si="21">J107+Q107+X107</f>
        <v>72.099999999999994</v>
      </c>
      <c r="Z107" s="60">
        <f t="shared" ref="Z107:Z118" si="22">RANK(Y107,Y$107:Y$118,0)</f>
        <v>10</v>
      </c>
      <c r="AA107" s="34"/>
      <c r="AB107" s="35">
        <f t="shared" ref="AB107:AB118" si="23">RANK(Y107,Y$48:Y$118,0)</f>
        <v>44</v>
      </c>
      <c r="AC107" s="34"/>
      <c r="AD107" s="4"/>
      <c r="AE107" s="2"/>
      <c r="AF107" s="2"/>
      <c r="AG107" s="2"/>
      <c r="AH107" s="2"/>
      <c r="AI107" s="4"/>
    </row>
    <row r="108" spans="1:35" ht="15" customHeight="1">
      <c r="A108" s="36">
        <v>64</v>
      </c>
      <c r="B108" s="37" t="str">
        <f>VLOOKUP(A108,RNames!A84:C1048,2,FALSE)</f>
        <v>Ava Prescott</v>
      </c>
      <c r="C108" s="37" t="str">
        <f>VLOOKUP(B108,RNames!B84:D1048,2,FALSE)</f>
        <v>Dyson</v>
      </c>
      <c r="D108" s="38">
        <v>8.4</v>
      </c>
      <c r="E108" s="39">
        <v>8.3000000000000007</v>
      </c>
      <c r="F108" s="39">
        <v>8.3000000000000007</v>
      </c>
      <c r="G108" s="39"/>
      <c r="H108" s="40">
        <v>0</v>
      </c>
      <c r="I108" s="41"/>
      <c r="J108" s="42">
        <f t="shared" si="18"/>
        <v>25.000000000000004</v>
      </c>
      <c r="K108" s="38">
        <v>8.5</v>
      </c>
      <c r="L108" s="39">
        <v>8.5</v>
      </c>
      <c r="M108" s="39">
        <v>8.5</v>
      </c>
      <c r="N108" s="39"/>
      <c r="O108" s="43">
        <v>0</v>
      </c>
      <c r="P108" s="41"/>
      <c r="Q108" s="42">
        <f t="shared" si="19"/>
        <v>25.5</v>
      </c>
      <c r="R108" s="38">
        <v>8.8000000000000007</v>
      </c>
      <c r="S108" s="39">
        <v>8.8000000000000007</v>
      </c>
      <c r="T108" s="39">
        <v>8.6999999999999993</v>
      </c>
      <c r="U108" s="39"/>
      <c r="V108" s="43">
        <v>0</v>
      </c>
      <c r="W108" s="41"/>
      <c r="X108" s="44">
        <f t="shared" si="20"/>
        <v>26.3</v>
      </c>
      <c r="Y108" s="45">
        <f t="shared" si="21"/>
        <v>76.8</v>
      </c>
      <c r="Z108" s="46">
        <f t="shared" si="22"/>
        <v>2</v>
      </c>
      <c r="AA108" s="34"/>
      <c r="AB108" s="47">
        <f t="shared" si="23"/>
        <v>14</v>
      </c>
      <c r="AC108" s="34"/>
      <c r="AD108" s="4"/>
      <c r="AE108" s="2"/>
      <c r="AF108" s="2"/>
      <c r="AG108" s="2"/>
      <c r="AH108" s="2"/>
      <c r="AI108" s="4"/>
    </row>
    <row r="109" spans="1:35" ht="15" customHeight="1">
      <c r="A109" s="36">
        <v>65</v>
      </c>
      <c r="B109" s="37" t="str">
        <f>VLOOKUP(A109,RNames!A85:C1049,2,FALSE)</f>
        <v>Rebecca Bushby</v>
      </c>
      <c r="C109" s="37" t="str">
        <f>VLOOKUP(B109,RNames!B85:D1049,2,FALSE)</f>
        <v>Dyson</v>
      </c>
      <c r="D109" s="38">
        <v>8.3000000000000007</v>
      </c>
      <c r="E109" s="39">
        <v>8.5</v>
      </c>
      <c r="F109" s="39">
        <v>8.4</v>
      </c>
      <c r="G109" s="39"/>
      <c r="H109" s="40">
        <v>0</v>
      </c>
      <c r="I109" s="41"/>
      <c r="J109" s="42">
        <f t="shared" si="18"/>
        <v>25.200000000000003</v>
      </c>
      <c r="K109" s="38">
        <v>8.9</v>
      </c>
      <c r="L109" s="39">
        <v>8.6999999999999993</v>
      </c>
      <c r="M109" s="39">
        <v>8.6</v>
      </c>
      <c r="N109" s="39"/>
      <c r="O109" s="43">
        <v>0</v>
      </c>
      <c r="P109" s="41"/>
      <c r="Q109" s="42">
        <f t="shared" si="19"/>
        <v>26.200000000000003</v>
      </c>
      <c r="R109" s="38">
        <v>8.6999999999999993</v>
      </c>
      <c r="S109" s="39">
        <v>8.6</v>
      </c>
      <c r="T109" s="39">
        <v>8.6999999999999993</v>
      </c>
      <c r="U109" s="39"/>
      <c r="V109" s="43">
        <v>0</v>
      </c>
      <c r="W109" s="41"/>
      <c r="X109" s="44">
        <f t="shared" si="20"/>
        <v>25.999999999999996</v>
      </c>
      <c r="Y109" s="45">
        <f t="shared" si="21"/>
        <v>77.400000000000006</v>
      </c>
      <c r="Z109" s="46">
        <f t="shared" si="22"/>
        <v>1</v>
      </c>
      <c r="AA109" s="34"/>
      <c r="AB109" s="47">
        <f t="shared" si="23"/>
        <v>10</v>
      </c>
      <c r="AC109" s="34"/>
      <c r="AD109" s="4"/>
      <c r="AE109" s="2"/>
      <c r="AF109" s="2"/>
      <c r="AG109" s="2"/>
      <c r="AH109" s="2"/>
      <c r="AI109" s="4"/>
    </row>
    <row r="110" spans="1:35" ht="15" customHeight="1">
      <c r="A110" s="36">
        <v>66</v>
      </c>
      <c r="B110" s="37" t="str">
        <f>VLOOKUP(A110,RNames!A86:C1050,2,FALSE)</f>
        <v>Ruby Scrase</v>
      </c>
      <c r="C110" s="37" t="str">
        <f>VLOOKUP(B110,RNames!B86:D1050,2,FALSE)</f>
        <v>Dyson</v>
      </c>
      <c r="D110" s="38">
        <v>8.4</v>
      </c>
      <c r="E110" s="39">
        <v>8.3000000000000007</v>
      </c>
      <c r="F110" s="39">
        <v>8.3000000000000007</v>
      </c>
      <c r="G110" s="39"/>
      <c r="H110" s="40">
        <v>0</v>
      </c>
      <c r="I110" s="41"/>
      <c r="J110" s="42">
        <f t="shared" si="18"/>
        <v>25.000000000000004</v>
      </c>
      <c r="K110" s="38">
        <v>8.6999999999999993</v>
      </c>
      <c r="L110" s="39">
        <v>8.4</v>
      </c>
      <c r="M110" s="39">
        <v>8.5</v>
      </c>
      <c r="N110" s="39"/>
      <c r="O110" s="43">
        <v>0</v>
      </c>
      <c r="P110" s="41"/>
      <c r="Q110" s="42">
        <f t="shared" si="19"/>
        <v>25.6</v>
      </c>
      <c r="R110" s="38">
        <v>8.3000000000000007</v>
      </c>
      <c r="S110" s="39">
        <v>8.3000000000000007</v>
      </c>
      <c r="T110" s="39">
        <v>8.4</v>
      </c>
      <c r="U110" s="39"/>
      <c r="V110" s="43">
        <v>0</v>
      </c>
      <c r="W110" s="41"/>
      <c r="X110" s="44">
        <f t="shared" si="20"/>
        <v>25</v>
      </c>
      <c r="Y110" s="45">
        <f t="shared" si="21"/>
        <v>75.600000000000009</v>
      </c>
      <c r="Z110" s="46">
        <f t="shared" si="22"/>
        <v>4</v>
      </c>
      <c r="AA110" s="34"/>
      <c r="AB110" s="47">
        <f t="shared" si="23"/>
        <v>27</v>
      </c>
      <c r="AC110" s="34"/>
      <c r="AD110" s="4"/>
      <c r="AE110" s="2"/>
      <c r="AF110" s="2"/>
      <c r="AG110" s="2"/>
      <c r="AH110" s="2"/>
      <c r="AI110" s="4"/>
    </row>
    <row r="111" spans="1:35" ht="15" customHeight="1">
      <c r="A111" s="36">
        <v>67</v>
      </c>
      <c r="B111" s="37" t="str">
        <f>VLOOKUP(A111,RNames!A87:C1051,2,FALSE)</f>
        <v>Sophie Adams</v>
      </c>
      <c r="C111" s="37" t="str">
        <f>VLOOKUP(B111,RNames!B87:D1051,2,FALSE)</f>
        <v>Dyson</v>
      </c>
      <c r="D111" s="38">
        <v>8.4</v>
      </c>
      <c r="E111" s="39">
        <v>8.1999999999999993</v>
      </c>
      <c r="F111" s="39">
        <v>8.1</v>
      </c>
      <c r="G111" s="39"/>
      <c r="H111" s="40">
        <v>0</v>
      </c>
      <c r="I111" s="41"/>
      <c r="J111" s="42">
        <f t="shared" si="18"/>
        <v>24.700000000000003</v>
      </c>
      <c r="K111" s="38">
        <v>8.5</v>
      </c>
      <c r="L111" s="39">
        <v>8.4</v>
      </c>
      <c r="M111" s="39">
        <v>8.1999999999999993</v>
      </c>
      <c r="N111" s="39"/>
      <c r="O111" s="43">
        <v>0</v>
      </c>
      <c r="P111" s="41"/>
      <c r="Q111" s="42">
        <f t="shared" si="19"/>
        <v>25.099999999999998</v>
      </c>
      <c r="R111" s="38">
        <v>7.9</v>
      </c>
      <c r="S111" s="39">
        <v>7.7</v>
      </c>
      <c r="T111" s="39">
        <v>7.8</v>
      </c>
      <c r="U111" s="39"/>
      <c r="V111" s="43">
        <v>0</v>
      </c>
      <c r="W111" s="41"/>
      <c r="X111" s="44">
        <f t="shared" si="20"/>
        <v>23.400000000000002</v>
      </c>
      <c r="Y111" s="45">
        <f t="shared" si="21"/>
        <v>73.2</v>
      </c>
      <c r="Z111" s="46">
        <f t="shared" si="22"/>
        <v>9</v>
      </c>
      <c r="AA111" s="34"/>
      <c r="AB111" s="47">
        <f t="shared" si="23"/>
        <v>42</v>
      </c>
      <c r="AC111" s="34"/>
      <c r="AD111" s="4"/>
      <c r="AE111" s="2"/>
      <c r="AF111" s="2"/>
      <c r="AG111" s="2"/>
      <c r="AH111" s="2"/>
      <c r="AI111" s="4"/>
    </row>
    <row r="112" spans="1:35" ht="15" customHeight="1">
      <c r="A112" s="36">
        <v>68</v>
      </c>
      <c r="B112" s="37" t="str">
        <f>VLOOKUP(A112,RNames!A88:C1052,2,FALSE)</f>
        <v>Victoria Adenowo</v>
      </c>
      <c r="C112" s="37" t="str">
        <f>VLOOKUP(B112,RNames!B88:D1052,2,FALSE)</f>
        <v>Swifts</v>
      </c>
      <c r="D112" s="38">
        <v>8.1</v>
      </c>
      <c r="E112" s="39">
        <v>7.8</v>
      </c>
      <c r="F112" s="39">
        <v>7.9</v>
      </c>
      <c r="G112" s="39"/>
      <c r="H112" s="40">
        <v>0</v>
      </c>
      <c r="I112" s="41"/>
      <c r="J112" s="42">
        <f t="shared" si="18"/>
        <v>23.799999999999997</v>
      </c>
      <c r="K112" s="38">
        <v>8.6</v>
      </c>
      <c r="L112" s="39">
        <v>8.4</v>
      </c>
      <c r="M112" s="39">
        <v>8.4</v>
      </c>
      <c r="N112" s="39"/>
      <c r="O112" s="43">
        <v>0</v>
      </c>
      <c r="P112" s="41"/>
      <c r="Q112" s="42">
        <f t="shared" si="19"/>
        <v>25.4</v>
      </c>
      <c r="R112" s="38">
        <v>8</v>
      </c>
      <c r="S112" s="39">
        <v>8.1</v>
      </c>
      <c r="T112" s="39">
        <v>8.1999999999999993</v>
      </c>
      <c r="U112" s="39"/>
      <c r="V112" s="43">
        <v>0</v>
      </c>
      <c r="W112" s="41"/>
      <c r="X112" s="44">
        <f t="shared" si="20"/>
        <v>24.3</v>
      </c>
      <c r="Y112" s="45">
        <f t="shared" si="21"/>
        <v>73.5</v>
      </c>
      <c r="Z112" s="46">
        <f t="shared" si="22"/>
        <v>8</v>
      </c>
      <c r="AA112" s="34"/>
      <c r="AB112" s="47">
        <f t="shared" si="23"/>
        <v>40</v>
      </c>
      <c r="AC112" s="34"/>
      <c r="AD112" s="4"/>
      <c r="AE112" s="2"/>
      <c r="AF112" s="2"/>
      <c r="AG112" s="2"/>
      <c r="AH112" s="2"/>
      <c r="AI112" s="4"/>
    </row>
    <row r="113" spans="1:35" ht="15" customHeight="1">
      <c r="A113" s="36">
        <v>69</v>
      </c>
      <c r="B113" s="37" t="str">
        <f>VLOOKUP(A113,RNames!A89:C1053,2,FALSE)</f>
        <v>Kaytlin Collier</v>
      </c>
      <c r="C113" s="37" t="str">
        <f>VLOOKUP(B113,RNames!B89:D1053,2,FALSE)</f>
        <v>Swifts</v>
      </c>
      <c r="D113" s="38">
        <v>0</v>
      </c>
      <c r="E113" s="39">
        <v>0</v>
      </c>
      <c r="F113" s="39">
        <v>0</v>
      </c>
      <c r="G113" s="39"/>
      <c r="H113" s="40">
        <v>0</v>
      </c>
      <c r="I113" s="41"/>
      <c r="J113" s="42">
        <f t="shared" si="18"/>
        <v>0</v>
      </c>
      <c r="K113" s="38">
        <v>0</v>
      </c>
      <c r="L113" s="39">
        <v>0</v>
      </c>
      <c r="M113" s="39">
        <v>0</v>
      </c>
      <c r="N113" s="39"/>
      <c r="O113" s="43">
        <v>0</v>
      </c>
      <c r="P113" s="41"/>
      <c r="Q113" s="42">
        <f t="shared" si="19"/>
        <v>0</v>
      </c>
      <c r="R113" s="38">
        <v>0</v>
      </c>
      <c r="S113" s="39">
        <v>0</v>
      </c>
      <c r="T113" s="39">
        <v>0</v>
      </c>
      <c r="U113" s="39"/>
      <c r="V113" s="43">
        <v>0</v>
      </c>
      <c r="W113" s="41"/>
      <c r="X113" s="44">
        <f t="shared" si="20"/>
        <v>0</v>
      </c>
      <c r="Y113" s="45">
        <f t="shared" si="21"/>
        <v>0</v>
      </c>
      <c r="Z113" s="46">
        <f t="shared" si="22"/>
        <v>12</v>
      </c>
      <c r="AA113" s="34"/>
      <c r="AB113" s="47">
        <f t="shared" si="23"/>
        <v>51</v>
      </c>
      <c r="AC113" s="34"/>
      <c r="AD113" s="4"/>
      <c r="AE113" s="2"/>
      <c r="AF113" s="2"/>
      <c r="AG113" s="2"/>
      <c r="AH113" s="2"/>
      <c r="AI113" s="4"/>
    </row>
    <row r="114" spans="1:35" ht="15" customHeight="1">
      <c r="A114" s="36">
        <v>71</v>
      </c>
      <c r="B114" s="37" t="str">
        <f>VLOOKUP(A114,RNames!A91:C1055,2,FALSE)</f>
        <v>Phoebe Starr</v>
      </c>
      <c r="C114" s="37" t="str">
        <f>VLOOKUP(B114,RNames!B91:D1055,2,FALSE)</f>
        <v>Hollington</v>
      </c>
      <c r="D114" s="38">
        <v>7.3</v>
      </c>
      <c r="E114" s="39">
        <v>6.8</v>
      </c>
      <c r="F114" s="39">
        <v>6.9</v>
      </c>
      <c r="G114" s="39"/>
      <c r="H114" s="40">
        <v>0</v>
      </c>
      <c r="I114" s="41"/>
      <c r="J114" s="42">
        <f t="shared" si="18"/>
        <v>21</v>
      </c>
      <c r="K114" s="38">
        <v>7.8</v>
      </c>
      <c r="L114" s="39">
        <v>7.7</v>
      </c>
      <c r="M114" s="39">
        <v>7.9</v>
      </c>
      <c r="N114" s="39"/>
      <c r="O114" s="43">
        <v>0</v>
      </c>
      <c r="P114" s="41"/>
      <c r="Q114" s="42">
        <f t="shared" si="19"/>
        <v>23.4</v>
      </c>
      <c r="R114" s="38">
        <v>7.3</v>
      </c>
      <c r="S114" s="39">
        <v>7.5</v>
      </c>
      <c r="T114" s="39">
        <v>7.6</v>
      </c>
      <c r="U114" s="39"/>
      <c r="V114" s="43">
        <v>0</v>
      </c>
      <c r="W114" s="41"/>
      <c r="X114" s="44">
        <f t="shared" si="20"/>
        <v>22.4</v>
      </c>
      <c r="Y114" s="45">
        <f t="shared" si="21"/>
        <v>66.8</v>
      </c>
      <c r="Z114" s="46">
        <f t="shared" si="22"/>
        <v>11</v>
      </c>
      <c r="AA114" s="34"/>
      <c r="AB114" s="47">
        <f t="shared" si="23"/>
        <v>49</v>
      </c>
      <c r="AC114" s="34"/>
      <c r="AD114" s="4"/>
      <c r="AE114" s="2"/>
      <c r="AF114" s="2"/>
      <c r="AG114" s="2"/>
      <c r="AH114" s="2"/>
      <c r="AI114" s="4"/>
    </row>
    <row r="115" spans="1:35" ht="15" customHeight="1">
      <c r="A115" s="36">
        <v>72</v>
      </c>
      <c r="B115" s="37" t="str">
        <f>VLOOKUP(A115,RNames!A92:C1056,2,FALSE)</f>
        <v>Lily-Joy Bywaters</v>
      </c>
      <c r="C115" s="37" t="str">
        <f>VLOOKUP(B115,RNames!B92:D1056,2,FALSE)</f>
        <v>Bevendean</v>
      </c>
      <c r="D115" s="38">
        <v>8.5</v>
      </c>
      <c r="E115" s="39">
        <v>8.3000000000000007</v>
      </c>
      <c r="F115" s="39">
        <v>8.3000000000000007</v>
      </c>
      <c r="G115" s="39"/>
      <c r="H115" s="40">
        <v>0</v>
      </c>
      <c r="I115" s="41"/>
      <c r="J115" s="42">
        <f t="shared" si="18"/>
        <v>25.1</v>
      </c>
      <c r="K115" s="38">
        <v>8.3000000000000007</v>
      </c>
      <c r="L115" s="39">
        <v>8.1</v>
      </c>
      <c r="M115" s="39">
        <v>8.1</v>
      </c>
      <c r="N115" s="39"/>
      <c r="O115" s="43">
        <v>0</v>
      </c>
      <c r="P115" s="41"/>
      <c r="Q115" s="42">
        <f t="shared" si="19"/>
        <v>24.5</v>
      </c>
      <c r="R115" s="38">
        <v>8.6</v>
      </c>
      <c r="S115" s="39">
        <v>8.5</v>
      </c>
      <c r="T115" s="39">
        <v>8.6</v>
      </c>
      <c r="U115" s="39"/>
      <c r="V115" s="43">
        <v>0</v>
      </c>
      <c r="W115" s="41"/>
      <c r="X115" s="44">
        <f t="shared" si="20"/>
        <v>25.700000000000003</v>
      </c>
      <c r="Y115" s="45">
        <f t="shared" si="21"/>
        <v>75.300000000000011</v>
      </c>
      <c r="Z115" s="46">
        <f t="shared" si="22"/>
        <v>6</v>
      </c>
      <c r="AA115" s="34"/>
      <c r="AB115" s="47">
        <f t="shared" si="23"/>
        <v>30</v>
      </c>
      <c r="AC115" s="34"/>
      <c r="AD115" s="4"/>
      <c r="AE115" s="2"/>
      <c r="AF115" s="2"/>
      <c r="AG115" s="2"/>
      <c r="AH115" s="2"/>
      <c r="AI115" s="4"/>
    </row>
    <row r="116" spans="1:35" ht="15" customHeight="1">
      <c r="A116" s="36">
        <v>73</v>
      </c>
      <c r="B116" s="37" t="str">
        <f>VLOOKUP(A116,RNames!A93:C1057,2,FALSE)</f>
        <v>Ellie Davis</v>
      </c>
      <c r="C116" s="37" t="str">
        <f>VLOOKUP(B116,RNames!B93:D1057,2,FALSE)</f>
        <v>Bevendean</v>
      </c>
      <c r="D116" s="38">
        <v>8.4</v>
      </c>
      <c r="E116" s="39">
        <v>8.4</v>
      </c>
      <c r="F116" s="39">
        <v>8.5</v>
      </c>
      <c r="G116" s="39"/>
      <c r="H116" s="40">
        <v>0</v>
      </c>
      <c r="I116" s="41"/>
      <c r="J116" s="42">
        <f t="shared" si="18"/>
        <v>25.3</v>
      </c>
      <c r="K116" s="38">
        <v>8.8000000000000007</v>
      </c>
      <c r="L116" s="39">
        <v>8.4</v>
      </c>
      <c r="M116" s="39">
        <v>8.5</v>
      </c>
      <c r="N116" s="39"/>
      <c r="O116" s="43">
        <v>0</v>
      </c>
      <c r="P116" s="41"/>
      <c r="Q116" s="42">
        <f t="shared" si="19"/>
        <v>25.700000000000003</v>
      </c>
      <c r="R116" s="38">
        <v>8.5</v>
      </c>
      <c r="S116" s="39">
        <v>8.6</v>
      </c>
      <c r="T116" s="39">
        <v>8.6</v>
      </c>
      <c r="U116" s="39"/>
      <c r="V116" s="43">
        <v>0</v>
      </c>
      <c r="W116" s="41"/>
      <c r="X116" s="44">
        <f t="shared" si="20"/>
        <v>25.700000000000003</v>
      </c>
      <c r="Y116" s="45">
        <f t="shared" si="21"/>
        <v>76.7</v>
      </c>
      <c r="Z116" s="46">
        <f t="shared" si="22"/>
        <v>3</v>
      </c>
      <c r="AA116" s="34"/>
      <c r="AB116" s="47">
        <f t="shared" si="23"/>
        <v>19</v>
      </c>
      <c r="AC116" s="34"/>
      <c r="AD116" s="4"/>
      <c r="AE116" s="2"/>
      <c r="AF116" s="2"/>
      <c r="AG116" s="2"/>
      <c r="AH116" s="2"/>
      <c r="AI116" s="4"/>
    </row>
    <row r="117" spans="1:35" ht="15" customHeight="1">
      <c r="A117" s="36">
        <v>74</v>
      </c>
      <c r="B117" s="37" t="str">
        <f>VLOOKUP(A117,RNames!A93:C1057,2,FALSE)</f>
        <v>Bella Thomas</v>
      </c>
      <c r="C117" s="37" t="str">
        <f>VLOOKUP(B117,RNames!B93:D1057,2,FALSE)</f>
        <v>Bevendean</v>
      </c>
      <c r="D117" s="38">
        <v>8.1999999999999993</v>
      </c>
      <c r="E117" s="39">
        <v>8.1</v>
      </c>
      <c r="F117" s="39">
        <v>8.1999999999999993</v>
      </c>
      <c r="G117" s="39"/>
      <c r="H117" s="40">
        <v>0</v>
      </c>
      <c r="I117" s="41"/>
      <c r="J117" s="42">
        <f t="shared" si="18"/>
        <v>24.499999999999996</v>
      </c>
      <c r="K117" s="38">
        <v>8.9</v>
      </c>
      <c r="L117" s="39">
        <v>8.9</v>
      </c>
      <c r="M117" s="39">
        <v>8.8000000000000007</v>
      </c>
      <c r="N117" s="39"/>
      <c r="O117" s="43">
        <v>0</v>
      </c>
      <c r="P117" s="41"/>
      <c r="Q117" s="42">
        <f t="shared" si="19"/>
        <v>26.6</v>
      </c>
      <c r="R117" s="38">
        <v>8.1</v>
      </c>
      <c r="S117" s="39">
        <v>8.1999999999999993</v>
      </c>
      <c r="T117" s="39">
        <v>8.1999999999999993</v>
      </c>
      <c r="U117" s="39"/>
      <c r="V117" s="43">
        <v>0</v>
      </c>
      <c r="W117" s="41"/>
      <c r="X117" s="44">
        <f t="shared" si="20"/>
        <v>24.499999999999996</v>
      </c>
      <c r="Y117" s="45">
        <f t="shared" si="21"/>
        <v>75.599999999999994</v>
      </c>
      <c r="Z117" s="46">
        <f t="shared" si="22"/>
        <v>5</v>
      </c>
      <c r="AA117" s="34"/>
      <c r="AB117" s="47">
        <f t="shared" si="23"/>
        <v>28</v>
      </c>
      <c r="AC117" s="34"/>
      <c r="AD117" s="4"/>
      <c r="AE117" s="2"/>
      <c r="AF117" s="2"/>
      <c r="AG117" s="2"/>
      <c r="AH117" s="2"/>
      <c r="AI117" s="4"/>
    </row>
    <row r="118" spans="1:35" ht="15" customHeight="1">
      <c r="A118" s="36">
        <v>75</v>
      </c>
      <c r="B118" s="37" t="str">
        <f>VLOOKUP(A118,RNames!A94:C1058,2,FALSE)</f>
        <v>Ella Zefi</v>
      </c>
      <c r="C118" s="37" t="str">
        <f>VLOOKUP(B118,RNames!B94:D1058,2,FALSE)</f>
        <v>Hollington</v>
      </c>
      <c r="D118" s="38">
        <v>8.3000000000000007</v>
      </c>
      <c r="E118" s="39">
        <v>8</v>
      </c>
      <c r="F118" s="39">
        <v>8.4</v>
      </c>
      <c r="G118" s="39"/>
      <c r="H118" s="40">
        <v>0</v>
      </c>
      <c r="I118" s="41"/>
      <c r="J118" s="42">
        <f t="shared" si="18"/>
        <v>24.700000000000003</v>
      </c>
      <c r="K118" s="38">
        <v>8.4</v>
      </c>
      <c r="L118" s="39">
        <v>8.3000000000000007</v>
      </c>
      <c r="M118" s="39">
        <v>8.1999999999999993</v>
      </c>
      <c r="N118" s="39"/>
      <c r="O118" s="43">
        <v>0</v>
      </c>
      <c r="P118" s="41"/>
      <c r="Q118" s="42">
        <f t="shared" si="19"/>
        <v>24.900000000000002</v>
      </c>
      <c r="R118" s="38">
        <v>8.1</v>
      </c>
      <c r="S118" s="39">
        <v>8.1999999999999993</v>
      </c>
      <c r="T118" s="39">
        <v>8.1999999999999993</v>
      </c>
      <c r="U118" s="39"/>
      <c r="V118" s="43">
        <v>0</v>
      </c>
      <c r="W118" s="41"/>
      <c r="X118" s="44">
        <f t="shared" si="20"/>
        <v>24.499999999999996</v>
      </c>
      <c r="Y118" s="45">
        <f t="shared" si="21"/>
        <v>74.100000000000009</v>
      </c>
      <c r="Z118" s="46">
        <f t="shared" si="22"/>
        <v>7</v>
      </c>
      <c r="AA118" s="34"/>
      <c r="AB118" s="47">
        <f t="shared" si="23"/>
        <v>36</v>
      </c>
      <c r="AC118" s="34"/>
      <c r="AD118" s="4"/>
      <c r="AE118" s="2"/>
      <c r="AF118" s="2"/>
      <c r="AG118" s="2"/>
      <c r="AH118" s="2"/>
      <c r="AI118" s="4"/>
    </row>
    <row r="119" spans="1:35" ht="15" customHeight="1">
      <c r="A119" s="49"/>
      <c r="B119" s="50"/>
      <c r="C119" s="50"/>
      <c r="D119" s="50"/>
      <c r="E119" s="51"/>
      <c r="F119" s="50"/>
      <c r="G119" s="51"/>
      <c r="H119" s="50"/>
      <c r="I119" s="52"/>
      <c r="J119" s="50"/>
      <c r="K119" s="50"/>
      <c r="L119" s="51"/>
      <c r="M119" s="53"/>
      <c r="N119" s="51"/>
      <c r="O119" s="50"/>
      <c r="P119" s="52"/>
      <c r="Q119" s="50"/>
      <c r="R119" s="50"/>
      <c r="S119" s="50"/>
      <c r="T119" s="50"/>
      <c r="U119" s="51"/>
      <c r="V119" s="50"/>
      <c r="W119" s="52"/>
      <c r="X119" s="50"/>
      <c r="Y119" s="50"/>
      <c r="Z119" s="50"/>
      <c r="AA119" s="4"/>
      <c r="AB119" s="54"/>
      <c r="AC119" s="4"/>
      <c r="AD119" s="4"/>
      <c r="AE119" s="2"/>
      <c r="AF119" s="2"/>
      <c r="AG119" s="2"/>
      <c r="AH119" s="2"/>
      <c r="AI119" s="4"/>
    </row>
    <row r="120" spans="1:35" ht="15.75" customHeight="1">
      <c r="A120" s="55"/>
      <c r="B120" s="56"/>
      <c r="C120" s="56"/>
      <c r="D120" s="56"/>
      <c r="E120" s="57"/>
      <c r="F120" s="56"/>
      <c r="G120" s="57"/>
      <c r="H120" s="56"/>
      <c r="I120" s="58"/>
      <c r="J120" s="56"/>
      <c r="K120" s="56"/>
      <c r="L120" s="57"/>
      <c r="M120" s="59"/>
      <c r="N120" s="57"/>
      <c r="O120" s="56"/>
      <c r="P120" s="58"/>
      <c r="Q120" s="56"/>
      <c r="R120" s="56"/>
      <c r="S120" s="56"/>
      <c r="T120" s="56"/>
      <c r="U120" s="57"/>
      <c r="V120" s="56"/>
      <c r="W120" s="58"/>
      <c r="X120" s="56"/>
      <c r="Y120" s="56"/>
      <c r="Z120" s="56"/>
      <c r="AA120" s="4"/>
      <c r="AB120" s="8"/>
      <c r="AC120" s="4"/>
      <c r="AD120" s="4"/>
      <c r="AE120" s="2"/>
      <c r="AF120" s="2"/>
      <c r="AG120" s="2"/>
      <c r="AH120" s="2"/>
      <c r="AI120" s="4"/>
    </row>
    <row r="121" spans="1:35" ht="15.75" customHeight="1">
      <c r="A121" s="10" t="s">
        <v>2</v>
      </c>
      <c r="B121" s="11" t="s">
        <v>31</v>
      </c>
      <c r="C121" s="11" t="s">
        <v>4</v>
      </c>
      <c r="D121" s="12" t="s">
        <v>5</v>
      </c>
      <c r="E121" s="13" t="s">
        <v>6</v>
      </c>
      <c r="F121" s="14" t="s">
        <v>7</v>
      </c>
      <c r="G121" s="15"/>
      <c r="H121" s="16" t="s">
        <v>8</v>
      </c>
      <c r="I121" s="17"/>
      <c r="J121" s="14" t="s">
        <v>9</v>
      </c>
      <c r="K121" s="12" t="s">
        <v>5</v>
      </c>
      <c r="L121" s="14" t="s">
        <v>6</v>
      </c>
      <c r="M121" s="18" t="s">
        <v>7</v>
      </c>
      <c r="N121" s="15"/>
      <c r="O121" s="16" t="s">
        <v>8</v>
      </c>
      <c r="P121" s="17"/>
      <c r="Q121" s="14" t="s">
        <v>10</v>
      </c>
      <c r="R121" s="12" t="s">
        <v>5</v>
      </c>
      <c r="S121" s="14" t="s">
        <v>6</v>
      </c>
      <c r="T121" s="18" t="s">
        <v>7</v>
      </c>
      <c r="U121" s="15"/>
      <c r="V121" s="16" t="s">
        <v>8</v>
      </c>
      <c r="W121" s="17"/>
      <c r="X121" s="19" t="s">
        <v>11</v>
      </c>
      <c r="Y121" s="20" t="s">
        <v>12</v>
      </c>
      <c r="Z121" s="20" t="s">
        <v>13</v>
      </c>
      <c r="AA121" s="21"/>
      <c r="AB121" s="22" t="s">
        <v>13</v>
      </c>
      <c r="AC121" s="21"/>
      <c r="AD121" s="4"/>
      <c r="AE121" s="2"/>
      <c r="AF121" s="2"/>
      <c r="AG121" s="2"/>
      <c r="AH121" s="2"/>
      <c r="AI121" s="4"/>
    </row>
    <row r="122" spans="1:35" ht="15" customHeight="1">
      <c r="A122" s="23">
        <v>77</v>
      </c>
      <c r="B122" s="24" t="str">
        <f>VLOOKUP(A122,RNames!A116:C1080,2,FALSE)</f>
        <v>Georgia Banks</v>
      </c>
      <c r="C122" s="24" t="str">
        <f>VLOOKUP(B122,RNames!B116:D1080,2,FALSE)</f>
        <v>L&amp;G</v>
      </c>
      <c r="D122" s="25">
        <v>7.9</v>
      </c>
      <c r="E122" s="26">
        <v>7.9</v>
      </c>
      <c r="F122" s="26">
        <v>8</v>
      </c>
      <c r="G122" s="26"/>
      <c r="H122" s="27">
        <v>0</v>
      </c>
      <c r="I122" s="28"/>
      <c r="J122" s="29">
        <f>SUM(D122:F122)-H122</f>
        <v>23.8</v>
      </c>
      <c r="K122" s="25">
        <v>7.4</v>
      </c>
      <c r="L122" s="26">
        <v>7.4</v>
      </c>
      <c r="M122" s="26">
        <v>7.5</v>
      </c>
      <c r="N122" s="26"/>
      <c r="O122" s="30">
        <v>0.2</v>
      </c>
      <c r="P122" s="28"/>
      <c r="Q122" s="29">
        <f>SUM(K122:M122)-O122</f>
        <v>22.1</v>
      </c>
      <c r="R122" s="25">
        <v>8.4</v>
      </c>
      <c r="S122" s="26">
        <v>8.4</v>
      </c>
      <c r="T122" s="26">
        <v>8.4</v>
      </c>
      <c r="U122" s="26"/>
      <c r="V122" s="30">
        <v>0</v>
      </c>
      <c r="W122" s="28"/>
      <c r="X122" s="31">
        <f>SUM(R122:T122)-V122</f>
        <v>25.200000000000003</v>
      </c>
      <c r="Y122" s="32">
        <f>J122+Q122+X122</f>
        <v>71.100000000000009</v>
      </c>
      <c r="Z122" s="60">
        <f>RANK(Y122,Y$122:Y$124,0)</f>
        <v>2</v>
      </c>
      <c r="AA122" s="34"/>
      <c r="AB122" s="35">
        <f>RANK(Y122,Y$119:Y$149,0)</f>
        <v>9</v>
      </c>
      <c r="AC122" s="34"/>
      <c r="AD122" s="4"/>
      <c r="AE122" s="2"/>
      <c r="AF122" s="2"/>
      <c r="AG122" s="2"/>
      <c r="AH122" s="2"/>
      <c r="AI122" s="4"/>
    </row>
    <row r="123" spans="1:35" ht="15" customHeight="1">
      <c r="A123" s="36">
        <v>78</v>
      </c>
      <c r="B123" s="37" t="str">
        <f>VLOOKUP(A123,RNames!A106:C1070,2,FALSE)</f>
        <v>Poppy Lemmon</v>
      </c>
      <c r="C123" s="37" t="str">
        <f>VLOOKUP(B123,RNames!B106:D1070,2,FALSE)</f>
        <v>Swifts</v>
      </c>
      <c r="D123" s="38">
        <v>8.6999999999999993</v>
      </c>
      <c r="E123" s="39">
        <v>8.6</v>
      </c>
      <c r="F123" s="39">
        <v>8.4</v>
      </c>
      <c r="G123" s="39"/>
      <c r="H123" s="40">
        <v>0</v>
      </c>
      <c r="I123" s="41"/>
      <c r="J123" s="42">
        <f>SUM(D123:F123)-H123</f>
        <v>25.699999999999996</v>
      </c>
      <c r="K123" s="38">
        <v>8.1999999999999993</v>
      </c>
      <c r="L123" s="39">
        <v>8.4</v>
      </c>
      <c r="M123" s="39">
        <v>8.4</v>
      </c>
      <c r="N123" s="39"/>
      <c r="O123" s="43">
        <v>0</v>
      </c>
      <c r="P123" s="41"/>
      <c r="Q123" s="42">
        <f>SUM(K123:M123)-O123</f>
        <v>25</v>
      </c>
      <c r="R123" s="38">
        <v>8.5</v>
      </c>
      <c r="S123" s="39">
        <v>8.6</v>
      </c>
      <c r="T123" s="39">
        <v>8.6999999999999993</v>
      </c>
      <c r="U123" s="39"/>
      <c r="V123" s="43">
        <v>0</v>
      </c>
      <c r="W123" s="41"/>
      <c r="X123" s="44">
        <f>SUM(R123:T123)-V123</f>
        <v>25.8</v>
      </c>
      <c r="Y123" s="45">
        <f>J123+Q123+X123</f>
        <v>76.5</v>
      </c>
      <c r="Z123" s="46">
        <f>RANK(Y123,Y$122:Y$124,0)</f>
        <v>1</v>
      </c>
      <c r="AA123" s="34"/>
      <c r="AB123" s="47">
        <f>RANK(Y123,Y$119:Y$149,0)</f>
        <v>2</v>
      </c>
      <c r="AC123" s="34"/>
      <c r="AD123" s="4"/>
      <c r="AE123" s="2"/>
      <c r="AF123" s="2"/>
      <c r="AG123" s="2"/>
      <c r="AH123" s="2"/>
      <c r="AI123" s="4"/>
    </row>
    <row r="124" spans="1:35" ht="15" customHeight="1">
      <c r="A124" s="36">
        <v>79</v>
      </c>
      <c r="B124" s="37" t="str">
        <f>VLOOKUP(A124,RNames!A107:C1071,2,FALSE)</f>
        <v>Josie Maisey</v>
      </c>
      <c r="C124" s="37" t="str">
        <f>VLOOKUP(B124,RNames!B107:D1071,2,FALSE)</f>
        <v>Bourne</v>
      </c>
      <c r="D124" s="38">
        <v>0</v>
      </c>
      <c r="E124" s="39">
        <v>0</v>
      </c>
      <c r="F124" s="39">
        <v>0</v>
      </c>
      <c r="G124" s="39"/>
      <c r="H124" s="40">
        <v>0</v>
      </c>
      <c r="I124" s="41"/>
      <c r="J124" s="42">
        <f>SUM(D124:F124)-H124</f>
        <v>0</v>
      </c>
      <c r="K124" s="38">
        <v>0</v>
      </c>
      <c r="L124" s="39">
        <v>0</v>
      </c>
      <c r="M124" s="39">
        <v>0</v>
      </c>
      <c r="N124" s="39"/>
      <c r="O124" s="43">
        <v>0</v>
      </c>
      <c r="P124" s="41"/>
      <c r="Q124" s="42">
        <f>SUM(K124:M124)-O124</f>
        <v>0</v>
      </c>
      <c r="R124" s="38">
        <v>0</v>
      </c>
      <c r="S124" s="39">
        <v>0</v>
      </c>
      <c r="T124" s="39">
        <v>0</v>
      </c>
      <c r="U124" s="39"/>
      <c r="V124" s="43">
        <v>0</v>
      </c>
      <c r="W124" s="41"/>
      <c r="X124" s="44">
        <f>SUM(R124:T124)-V124</f>
        <v>0</v>
      </c>
      <c r="Y124" s="45">
        <f>J124+Q124+X124</f>
        <v>0</v>
      </c>
      <c r="Z124" s="46">
        <f>RANK(Y124,Y$122:Y$124,0)</f>
        <v>3</v>
      </c>
      <c r="AA124" s="34"/>
      <c r="AB124" s="47">
        <f>RANK(Y124,Y$119:Y$149,0)</f>
        <v>11</v>
      </c>
      <c r="AC124" s="34"/>
      <c r="AD124" s="4"/>
      <c r="AE124" s="2"/>
      <c r="AF124" s="2"/>
      <c r="AG124" s="2"/>
      <c r="AH124" s="2"/>
      <c r="AI124" s="4"/>
    </row>
    <row r="125" spans="1:35" ht="15" customHeight="1">
      <c r="A125" s="49"/>
      <c r="B125" s="50"/>
      <c r="C125" s="50"/>
      <c r="D125" s="50"/>
      <c r="E125" s="51"/>
      <c r="F125" s="50"/>
      <c r="G125" s="51"/>
      <c r="H125" s="50"/>
      <c r="I125" s="52"/>
      <c r="J125" s="50"/>
      <c r="K125" s="50"/>
      <c r="L125" s="51"/>
      <c r="M125" s="53"/>
      <c r="N125" s="51"/>
      <c r="O125" s="50"/>
      <c r="P125" s="52"/>
      <c r="Q125" s="50"/>
      <c r="R125" s="50"/>
      <c r="S125" s="50"/>
      <c r="T125" s="50"/>
      <c r="U125" s="51"/>
      <c r="V125" s="50"/>
      <c r="W125" s="52"/>
      <c r="X125" s="50"/>
      <c r="Y125" s="50"/>
      <c r="Z125" s="50"/>
      <c r="AA125" s="4"/>
      <c r="AB125" s="54"/>
      <c r="AC125" s="4"/>
      <c r="AD125" s="4"/>
      <c r="AE125" s="2"/>
      <c r="AF125" s="2"/>
      <c r="AG125" s="2"/>
      <c r="AH125" s="2"/>
      <c r="AI125" s="4"/>
    </row>
    <row r="126" spans="1:35" ht="15.75" customHeight="1">
      <c r="A126" s="55"/>
      <c r="B126" s="56"/>
      <c r="C126" s="56"/>
      <c r="D126" s="56"/>
      <c r="E126" s="57"/>
      <c r="F126" s="56"/>
      <c r="G126" s="57"/>
      <c r="H126" s="56"/>
      <c r="I126" s="58"/>
      <c r="J126" s="56"/>
      <c r="K126" s="56"/>
      <c r="L126" s="57"/>
      <c r="M126" s="59"/>
      <c r="N126" s="57"/>
      <c r="O126" s="56"/>
      <c r="P126" s="58"/>
      <c r="Q126" s="56"/>
      <c r="R126" s="56"/>
      <c r="S126" s="56"/>
      <c r="T126" s="56"/>
      <c r="U126" s="57"/>
      <c r="V126" s="56"/>
      <c r="W126" s="58"/>
      <c r="X126" s="56"/>
      <c r="Y126" s="56"/>
      <c r="Z126" s="56"/>
      <c r="AA126" s="4"/>
      <c r="AB126" s="8"/>
      <c r="AC126" s="4"/>
      <c r="AD126" s="4"/>
      <c r="AE126" s="2"/>
      <c r="AF126" s="2"/>
      <c r="AG126" s="2"/>
      <c r="AH126" s="2"/>
      <c r="AI126" s="4"/>
    </row>
    <row r="127" spans="1:35" ht="15.75" customHeight="1">
      <c r="A127" s="10" t="s">
        <v>2</v>
      </c>
      <c r="B127" s="11" t="s">
        <v>32</v>
      </c>
      <c r="C127" s="11" t="s">
        <v>4</v>
      </c>
      <c r="D127" s="12" t="s">
        <v>5</v>
      </c>
      <c r="E127" s="13" t="s">
        <v>6</v>
      </c>
      <c r="F127" s="14" t="s">
        <v>7</v>
      </c>
      <c r="G127" s="15"/>
      <c r="H127" s="16" t="s">
        <v>8</v>
      </c>
      <c r="I127" s="17"/>
      <c r="J127" s="14" t="s">
        <v>9</v>
      </c>
      <c r="K127" s="12" t="s">
        <v>5</v>
      </c>
      <c r="L127" s="14" t="s">
        <v>6</v>
      </c>
      <c r="M127" s="18" t="s">
        <v>7</v>
      </c>
      <c r="N127" s="15"/>
      <c r="O127" s="16" t="s">
        <v>8</v>
      </c>
      <c r="P127" s="17"/>
      <c r="Q127" s="14" t="s">
        <v>10</v>
      </c>
      <c r="R127" s="12" t="s">
        <v>5</v>
      </c>
      <c r="S127" s="14" t="s">
        <v>6</v>
      </c>
      <c r="T127" s="18" t="s">
        <v>7</v>
      </c>
      <c r="U127" s="15"/>
      <c r="V127" s="16" t="s">
        <v>8</v>
      </c>
      <c r="W127" s="17"/>
      <c r="X127" s="19" t="s">
        <v>11</v>
      </c>
      <c r="Y127" s="20" t="s">
        <v>12</v>
      </c>
      <c r="Z127" s="20" t="s">
        <v>13</v>
      </c>
      <c r="AA127" s="21"/>
      <c r="AB127" s="22" t="s">
        <v>13</v>
      </c>
      <c r="AC127" s="21"/>
      <c r="AD127" s="4"/>
      <c r="AE127" s="2"/>
      <c r="AF127" s="2"/>
      <c r="AG127" s="2"/>
      <c r="AH127" s="2"/>
      <c r="AI127" s="4"/>
    </row>
    <row r="128" spans="1:35" ht="15" customHeight="1">
      <c r="A128" s="23">
        <v>80</v>
      </c>
      <c r="B128" s="24" t="str">
        <f>VLOOKUP(A128,RNames!A113:C1077,2,FALSE)</f>
        <v>Kenzie Luke</v>
      </c>
      <c r="C128" s="24" t="str">
        <f>VLOOKUP(B128,RNames!B113:D1077,2,FALSE)</f>
        <v>Bourne</v>
      </c>
      <c r="D128" s="25">
        <v>7.7</v>
      </c>
      <c r="E128" s="26">
        <v>7.9</v>
      </c>
      <c r="F128" s="26">
        <v>8</v>
      </c>
      <c r="G128" s="26"/>
      <c r="H128" s="27">
        <v>0</v>
      </c>
      <c r="I128" s="28"/>
      <c r="J128" s="29">
        <f>SUM(D128:F128)-H128</f>
        <v>23.6</v>
      </c>
      <c r="K128" s="25">
        <v>8.3000000000000007</v>
      </c>
      <c r="L128" s="26">
        <v>8.3000000000000007</v>
      </c>
      <c r="M128" s="26">
        <v>8.1999999999999993</v>
      </c>
      <c r="N128" s="26"/>
      <c r="O128" s="30">
        <v>0</v>
      </c>
      <c r="P128" s="28"/>
      <c r="Q128" s="29">
        <f>SUM(K128:M128)-O128</f>
        <v>24.8</v>
      </c>
      <c r="R128" s="25">
        <v>8.4</v>
      </c>
      <c r="S128" s="26">
        <v>8.5</v>
      </c>
      <c r="T128" s="26">
        <v>8.5</v>
      </c>
      <c r="U128" s="26"/>
      <c r="V128" s="30">
        <v>0</v>
      </c>
      <c r="W128" s="28"/>
      <c r="X128" s="31">
        <f>SUM(R128:T128)-V128</f>
        <v>25.4</v>
      </c>
      <c r="Y128" s="32">
        <f>J128+Q128+X128</f>
        <v>73.800000000000011</v>
      </c>
      <c r="Z128" s="60">
        <f>RANK(Y128,Y$128:Y$128,0)</f>
        <v>1</v>
      </c>
      <c r="AA128" s="34"/>
      <c r="AB128" s="35">
        <f>RANK(Y128,Y$119:Y$149,0)</f>
        <v>7</v>
      </c>
      <c r="AC128" s="34"/>
      <c r="AD128" s="4"/>
      <c r="AE128" s="2"/>
      <c r="AF128" s="2"/>
      <c r="AG128" s="2"/>
      <c r="AH128" s="2"/>
      <c r="AI128" s="4"/>
    </row>
    <row r="129" spans="1:35" ht="15" customHeight="1">
      <c r="A129" s="49"/>
      <c r="B129" s="50"/>
      <c r="C129" s="50"/>
      <c r="D129" s="50"/>
      <c r="E129" s="51"/>
      <c r="F129" s="50"/>
      <c r="G129" s="51"/>
      <c r="H129" s="50"/>
      <c r="I129" s="52"/>
      <c r="J129" s="50"/>
      <c r="K129" s="50"/>
      <c r="L129" s="51"/>
      <c r="M129" s="53"/>
      <c r="N129" s="51"/>
      <c r="O129" s="50"/>
      <c r="P129" s="52"/>
      <c r="Q129" s="50"/>
      <c r="R129" s="50"/>
      <c r="S129" s="50"/>
      <c r="T129" s="50"/>
      <c r="U129" s="51"/>
      <c r="V129" s="50"/>
      <c r="W129" s="52"/>
      <c r="X129" s="50"/>
      <c r="Y129" s="50"/>
      <c r="Z129" s="50"/>
      <c r="AA129" s="4"/>
      <c r="AB129" s="54"/>
      <c r="AC129" s="4"/>
      <c r="AD129" s="4"/>
      <c r="AE129" s="2"/>
      <c r="AF129" s="2"/>
      <c r="AG129" s="2"/>
      <c r="AH129" s="2"/>
      <c r="AI129" s="4"/>
    </row>
    <row r="130" spans="1:35" ht="15.75" customHeight="1">
      <c r="A130" s="55"/>
      <c r="B130" s="56"/>
      <c r="C130" s="56"/>
      <c r="D130" s="56"/>
      <c r="E130" s="57"/>
      <c r="F130" s="56"/>
      <c r="G130" s="57"/>
      <c r="H130" s="56"/>
      <c r="I130" s="58"/>
      <c r="J130" s="56"/>
      <c r="K130" s="56"/>
      <c r="L130" s="57"/>
      <c r="M130" s="59"/>
      <c r="N130" s="57"/>
      <c r="O130" s="56"/>
      <c r="P130" s="58"/>
      <c r="Q130" s="56"/>
      <c r="R130" s="56"/>
      <c r="S130" s="56"/>
      <c r="T130" s="56"/>
      <c r="U130" s="57"/>
      <c r="V130" s="56"/>
      <c r="W130" s="58"/>
      <c r="X130" s="56"/>
      <c r="Y130" s="56"/>
      <c r="Z130" s="56"/>
      <c r="AA130" s="4"/>
      <c r="AB130" s="8"/>
      <c r="AC130" s="4"/>
      <c r="AD130" s="4"/>
      <c r="AE130" s="2"/>
      <c r="AF130" s="2"/>
      <c r="AG130" s="2"/>
      <c r="AH130" s="2"/>
      <c r="AI130" s="4"/>
    </row>
    <row r="131" spans="1:35" ht="15.75" customHeight="1">
      <c r="A131" s="10" t="s">
        <v>2</v>
      </c>
      <c r="B131" s="11" t="s">
        <v>33</v>
      </c>
      <c r="C131" s="11" t="s">
        <v>4</v>
      </c>
      <c r="D131" s="12" t="s">
        <v>5</v>
      </c>
      <c r="E131" s="13" t="s">
        <v>6</v>
      </c>
      <c r="F131" s="14" t="s">
        <v>7</v>
      </c>
      <c r="G131" s="15"/>
      <c r="H131" s="16" t="s">
        <v>8</v>
      </c>
      <c r="I131" s="17"/>
      <c r="J131" s="14" t="s">
        <v>9</v>
      </c>
      <c r="K131" s="12" t="s">
        <v>5</v>
      </c>
      <c r="L131" s="14" t="s">
        <v>6</v>
      </c>
      <c r="M131" s="18" t="s">
        <v>7</v>
      </c>
      <c r="N131" s="15"/>
      <c r="O131" s="16" t="s">
        <v>8</v>
      </c>
      <c r="P131" s="17"/>
      <c r="Q131" s="14" t="s">
        <v>10</v>
      </c>
      <c r="R131" s="12" t="s">
        <v>5</v>
      </c>
      <c r="S131" s="14" t="s">
        <v>6</v>
      </c>
      <c r="T131" s="18" t="s">
        <v>7</v>
      </c>
      <c r="U131" s="15"/>
      <c r="V131" s="16" t="s">
        <v>8</v>
      </c>
      <c r="W131" s="17"/>
      <c r="X131" s="19" t="s">
        <v>11</v>
      </c>
      <c r="Y131" s="20" t="s">
        <v>12</v>
      </c>
      <c r="Z131" s="20" t="s">
        <v>13</v>
      </c>
      <c r="AA131" s="21"/>
      <c r="AB131" s="22" t="s">
        <v>13</v>
      </c>
      <c r="AC131" s="21"/>
      <c r="AD131" s="4"/>
      <c r="AE131" s="2"/>
      <c r="AF131" s="2"/>
      <c r="AG131" s="2"/>
      <c r="AH131" s="2"/>
      <c r="AI131" s="4"/>
    </row>
    <row r="132" spans="1:35" ht="15" customHeight="1">
      <c r="A132" s="23">
        <v>81</v>
      </c>
      <c r="B132" s="24" t="str">
        <f>VLOOKUP(A132,RNames!A121:C1085,2,FALSE)</f>
        <v>Alana Booth</v>
      </c>
      <c r="C132" s="24" t="str">
        <f>VLOOKUP(B132,RNames!B121:D1085,2,FALSE)</f>
        <v>L&amp;G</v>
      </c>
      <c r="D132" s="25">
        <v>8.4</v>
      </c>
      <c r="E132" s="26">
        <v>8.4</v>
      </c>
      <c r="F132" s="26">
        <v>8.1999999999999993</v>
      </c>
      <c r="G132" s="26"/>
      <c r="H132" s="27">
        <v>0</v>
      </c>
      <c r="I132" s="28"/>
      <c r="J132" s="29">
        <f>SUM(D132:F132)-H132</f>
        <v>25</v>
      </c>
      <c r="K132" s="25">
        <v>8.3000000000000007</v>
      </c>
      <c r="L132" s="26">
        <v>7.9</v>
      </c>
      <c r="M132" s="26">
        <v>8</v>
      </c>
      <c r="N132" s="26"/>
      <c r="O132" s="30">
        <v>0</v>
      </c>
      <c r="P132" s="28"/>
      <c r="Q132" s="29">
        <f>SUM(K132:M132)-O132</f>
        <v>24.200000000000003</v>
      </c>
      <c r="R132" s="25">
        <v>8.4</v>
      </c>
      <c r="S132" s="26">
        <v>8.4</v>
      </c>
      <c r="T132" s="26">
        <v>8.5</v>
      </c>
      <c r="U132" s="26"/>
      <c r="V132" s="30">
        <v>0</v>
      </c>
      <c r="W132" s="28"/>
      <c r="X132" s="31">
        <f>SUM(R132:T132)-V132</f>
        <v>25.3</v>
      </c>
      <c r="Y132" s="32">
        <f>J132+Q132+X132</f>
        <v>74.5</v>
      </c>
      <c r="Z132" s="60">
        <f>RANK(Y132,Y$132:Y$133,0)</f>
        <v>1</v>
      </c>
      <c r="AA132" s="34"/>
      <c r="AB132" s="35">
        <f>RANK(Y132,Y$119:Y$149,0)</f>
        <v>4</v>
      </c>
      <c r="AC132" s="34"/>
      <c r="AD132" s="4"/>
      <c r="AE132" s="2"/>
      <c r="AF132" s="2"/>
      <c r="AG132" s="2"/>
      <c r="AH132" s="2"/>
      <c r="AI132" s="4"/>
    </row>
    <row r="133" spans="1:35" ht="15" customHeight="1">
      <c r="A133" s="36">
        <v>82</v>
      </c>
      <c r="B133" s="37" t="str">
        <f>VLOOKUP(A133,RNames!A112:C1076,2,FALSE)</f>
        <v>Sophie Pennington</v>
      </c>
      <c r="C133" s="37" t="str">
        <f>VLOOKUP(B133,RNames!B112:D1076,2,FALSE)</f>
        <v>Hollington</v>
      </c>
      <c r="D133" s="38">
        <v>7.7</v>
      </c>
      <c r="E133" s="39">
        <v>7.9</v>
      </c>
      <c r="F133" s="39">
        <v>7.8</v>
      </c>
      <c r="G133" s="39"/>
      <c r="H133" s="40">
        <v>0.2</v>
      </c>
      <c r="I133" s="41"/>
      <c r="J133" s="42">
        <f>SUM(D133:F133)-H133</f>
        <v>23.200000000000003</v>
      </c>
      <c r="K133" s="38">
        <v>8.4</v>
      </c>
      <c r="L133" s="39">
        <v>8.6</v>
      </c>
      <c r="M133" s="39">
        <v>8.5</v>
      </c>
      <c r="N133" s="39"/>
      <c r="O133" s="43">
        <v>0</v>
      </c>
      <c r="P133" s="41"/>
      <c r="Q133" s="42">
        <f>SUM(K133:M133)-O133</f>
        <v>25.5</v>
      </c>
      <c r="R133" s="38">
        <v>8.4</v>
      </c>
      <c r="S133" s="39">
        <v>8.6</v>
      </c>
      <c r="T133" s="39">
        <v>8.4</v>
      </c>
      <c r="U133" s="39"/>
      <c r="V133" s="43">
        <v>0</v>
      </c>
      <c r="W133" s="41"/>
      <c r="X133" s="44">
        <f>SUM(R133:T133)-V133</f>
        <v>25.4</v>
      </c>
      <c r="Y133" s="45">
        <f>J133+Q133+X133</f>
        <v>74.099999999999994</v>
      </c>
      <c r="Z133" s="46">
        <f>RANK(Y133,Y$132:Y$133,0)</f>
        <v>2</v>
      </c>
      <c r="AA133" s="34"/>
      <c r="AB133" s="47">
        <f>RANK(Y133,Y$119:Y$149,0)</f>
        <v>5</v>
      </c>
      <c r="AC133" s="34"/>
      <c r="AD133" s="4"/>
      <c r="AE133" s="2"/>
      <c r="AF133" s="2"/>
      <c r="AG133" s="2"/>
      <c r="AH133" s="2"/>
      <c r="AI133" s="4"/>
    </row>
    <row r="134" spans="1:35" ht="15" customHeight="1">
      <c r="A134" s="49"/>
      <c r="B134" s="50"/>
      <c r="C134" s="50"/>
      <c r="D134" s="50"/>
      <c r="E134" s="51"/>
      <c r="F134" s="50"/>
      <c r="G134" s="51"/>
      <c r="H134" s="50"/>
      <c r="I134" s="52"/>
      <c r="J134" s="50"/>
      <c r="K134" s="50"/>
      <c r="L134" s="51"/>
      <c r="M134" s="53"/>
      <c r="N134" s="51"/>
      <c r="O134" s="50"/>
      <c r="P134" s="52"/>
      <c r="Q134" s="50"/>
      <c r="R134" s="50"/>
      <c r="S134" s="50"/>
      <c r="T134" s="50"/>
      <c r="U134" s="51"/>
      <c r="V134" s="50"/>
      <c r="W134" s="52"/>
      <c r="X134" s="50"/>
      <c r="Y134" s="50"/>
      <c r="Z134" s="50"/>
      <c r="AA134" s="4"/>
      <c r="AB134" s="54"/>
      <c r="AC134" s="4"/>
      <c r="AD134" s="4"/>
      <c r="AE134" s="2"/>
      <c r="AF134" s="2"/>
      <c r="AG134" s="2"/>
      <c r="AH134" s="2"/>
      <c r="AI134" s="4"/>
    </row>
    <row r="135" spans="1:35" ht="15.75" customHeight="1">
      <c r="A135" s="55"/>
      <c r="B135" s="56"/>
      <c r="C135" s="56"/>
      <c r="D135" s="56"/>
      <c r="E135" s="57"/>
      <c r="F135" s="56"/>
      <c r="G135" s="57"/>
      <c r="H135" s="56"/>
      <c r="I135" s="58"/>
      <c r="J135" s="56"/>
      <c r="K135" s="56"/>
      <c r="L135" s="57"/>
      <c r="M135" s="59"/>
      <c r="N135" s="57"/>
      <c r="O135" s="56"/>
      <c r="P135" s="58"/>
      <c r="Q135" s="56"/>
      <c r="R135" s="56"/>
      <c r="S135" s="56"/>
      <c r="T135" s="56"/>
      <c r="U135" s="57"/>
      <c r="V135" s="56"/>
      <c r="W135" s="58"/>
      <c r="X135" s="56"/>
      <c r="Y135" s="56"/>
      <c r="Z135" s="56"/>
      <c r="AA135" s="4"/>
      <c r="AB135" s="8"/>
      <c r="AC135" s="4"/>
      <c r="AD135" s="4"/>
      <c r="AE135" s="2"/>
      <c r="AF135" s="2"/>
      <c r="AG135" s="2"/>
      <c r="AH135" s="2"/>
      <c r="AI135" s="4"/>
    </row>
    <row r="136" spans="1:35" ht="15.75" customHeight="1">
      <c r="A136" s="10" t="s">
        <v>2</v>
      </c>
      <c r="B136" s="11" t="s">
        <v>34</v>
      </c>
      <c r="C136" s="11" t="s">
        <v>4</v>
      </c>
      <c r="D136" s="12" t="s">
        <v>5</v>
      </c>
      <c r="E136" s="13" t="s">
        <v>6</v>
      </c>
      <c r="F136" s="14" t="s">
        <v>7</v>
      </c>
      <c r="G136" s="15"/>
      <c r="H136" s="16" t="s">
        <v>8</v>
      </c>
      <c r="I136" s="17"/>
      <c r="J136" s="14" t="s">
        <v>9</v>
      </c>
      <c r="K136" s="12" t="s">
        <v>5</v>
      </c>
      <c r="L136" s="14" t="s">
        <v>6</v>
      </c>
      <c r="M136" s="18" t="s">
        <v>7</v>
      </c>
      <c r="N136" s="15"/>
      <c r="O136" s="16" t="s">
        <v>8</v>
      </c>
      <c r="P136" s="17"/>
      <c r="Q136" s="14" t="s">
        <v>10</v>
      </c>
      <c r="R136" s="12" t="s">
        <v>5</v>
      </c>
      <c r="S136" s="14" t="s">
        <v>6</v>
      </c>
      <c r="T136" s="18" t="s">
        <v>7</v>
      </c>
      <c r="U136" s="15"/>
      <c r="V136" s="16" t="s">
        <v>8</v>
      </c>
      <c r="W136" s="17"/>
      <c r="X136" s="19" t="s">
        <v>11</v>
      </c>
      <c r="Y136" s="20" t="s">
        <v>12</v>
      </c>
      <c r="Z136" s="20" t="s">
        <v>13</v>
      </c>
      <c r="AA136" s="21"/>
      <c r="AB136" s="22" t="s">
        <v>13</v>
      </c>
      <c r="AC136" s="21"/>
      <c r="AD136" s="4"/>
      <c r="AE136" s="2"/>
      <c r="AF136" s="2"/>
      <c r="AG136" s="2"/>
      <c r="AH136" s="2"/>
      <c r="AI136" s="4"/>
    </row>
    <row r="137" spans="1:35" ht="15" customHeight="1">
      <c r="A137" s="23">
        <v>83</v>
      </c>
      <c r="B137" s="24" t="str">
        <f>VLOOKUP(A137,RNames!A114:C1078,2,FALSE)</f>
        <v>Oliver Jerry</v>
      </c>
      <c r="C137" s="24" t="str">
        <f>VLOOKUP(B137,RNames!B114:D1078,2,FALSE)</f>
        <v>Hollington</v>
      </c>
      <c r="D137" s="25">
        <v>7.9</v>
      </c>
      <c r="E137" s="26">
        <v>8.3000000000000007</v>
      </c>
      <c r="F137" s="26">
        <v>8.1</v>
      </c>
      <c r="G137" s="26"/>
      <c r="H137" s="27">
        <v>0</v>
      </c>
      <c r="I137" s="28"/>
      <c r="J137" s="29">
        <f>SUM(D137:F137)-H137</f>
        <v>24.300000000000004</v>
      </c>
      <c r="K137" s="25">
        <v>7.9</v>
      </c>
      <c r="L137" s="26">
        <v>7.6</v>
      </c>
      <c r="M137" s="26">
        <v>7.7</v>
      </c>
      <c r="N137" s="26"/>
      <c r="O137" s="30">
        <v>0</v>
      </c>
      <c r="P137" s="28"/>
      <c r="Q137" s="29">
        <f>SUM(K137:M137)-O137</f>
        <v>23.2</v>
      </c>
      <c r="R137" s="25">
        <v>8</v>
      </c>
      <c r="S137" s="26">
        <v>8</v>
      </c>
      <c r="T137" s="26">
        <v>8.1</v>
      </c>
      <c r="U137" s="26"/>
      <c r="V137" s="30">
        <v>0</v>
      </c>
      <c r="W137" s="28"/>
      <c r="X137" s="31">
        <f>SUM(R137:T137)-V137</f>
        <v>24.1</v>
      </c>
      <c r="Y137" s="32">
        <f>J137+Q137+X137</f>
        <v>71.599999999999994</v>
      </c>
      <c r="Z137" s="60">
        <f>RANK(Y137,Y$137:Y$139,0)</f>
        <v>2</v>
      </c>
      <c r="AA137" s="34"/>
      <c r="AB137" s="35">
        <f>RANK(Y137,Y$119:Y$149,0)</f>
        <v>8</v>
      </c>
      <c r="AC137" s="34"/>
      <c r="AD137" s="4"/>
      <c r="AE137" s="2"/>
      <c r="AF137" s="2"/>
      <c r="AG137" s="2"/>
      <c r="AH137" s="2"/>
      <c r="AI137" s="4"/>
    </row>
    <row r="138" spans="1:35" ht="15" customHeight="1">
      <c r="A138" s="36">
        <v>84</v>
      </c>
      <c r="B138" s="37" t="str">
        <f>VLOOKUP(A138,RNames!A113:C1077,2,FALSE)</f>
        <v>Leon Ercegovic</v>
      </c>
      <c r="C138" s="37" t="str">
        <f>VLOOKUP(B138,RNames!B113:D1077,2,FALSE)</f>
        <v>Hollington</v>
      </c>
      <c r="D138" s="38">
        <v>8.6</v>
      </c>
      <c r="E138" s="39">
        <v>8.5</v>
      </c>
      <c r="F138" s="39">
        <v>8.4</v>
      </c>
      <c r="G138" s="39"/>
      <c r="H138" s="40">
        <v>0</v>
      </c>
      <c r="I138" s="41"/>
      <c r="J138" s="42">
        <f>SUM(D138:F138)-H138</f>
        <v>25.5</v>
      </c>
      <c r="K138" s="38">
        <v>7.7</v>
      </c>
      <c r="L138" s="39">
        <v>7.6</v>
      </c>
      <c r="M138" s="39">
        <v>7.9</v>
      </c>
      <c r="N138" s="39"/>
      <c r="O138" s="43">
        <v>0</v>
      </c>
      <c r="P138" s="41"/>
      <c r="Q138" s="42">
        <f>SUM(K138:M138)-O138</f>
        <v>23.200000000000003</v>
      </c>
      <c r="R138" s="38">
        <v>8.3000000000000007</v>
      </c>
      <c r="S138" s="39">
        <v>8.5</v>
      </c>
      <c r="T138" s="39">
        <v>8.6</v>
      </c>
      <c r="U138" s="39"/>
      <c r="V138" s="43">
        <v>0</v>
      </c>
      <c r="W138" s="41"/>
      <c r="X138" s="44">
        <f>SUM(R138:T138)-V138</f>
        <v>25.4</v>
      </c>
      <c r="Y138" s="45">
        <f>J138+Q138+X138</f>
        <v>74.099999999999994</v>
      </c>
      <c r="Z138" s="46">
        <f>RANK(Y138,Y$137:Y$139,0)</f>
        <v>1</v>
      </c>
      <c r="AA138" s="34"/>
      <c r="AB138" s="47">
        <f>RANK(Y138,Y$119:Y$149,0)</f>
        <v>5</v>
      </c>
      <c r="AC138" s="34"/>
      <c r="AD138" s="4"/>
      <c r="AE138" s="2"/>
      <c r="AF138" s="2"/>
      <c r="AG138" s="2"/>
      <c r="AH138" s="2"/>
      <c r="AI138" s="4"/>
    </row>
    <row r="139" spans="1:35" ht="15" customHeight="1">
      <c r="A139" s="36">
        <v>85</v>
      </c>
      <c r="B139" s="37" t="str">
        <f>VLOOKUP(A139,RNames!A114:C1078,2,FALSE)</f>
        <v>Louie Al-Jeryan</v>
      </c>
      <c r="C139" s="37" t="str">
        <f>VLOOKUP(B139,RNames!B114:D1078,2,FALSE)</f>
        <v>Hollington</v>
      </c>
      <c r="D139" s="38">
        <v>0</v>
      </c>
      <c r="E139" s="39">
        <v>0</v>
      </c>
      <c r="F139" s="39">
        <v>0</v>
      </c>
      <c r="G139" s="39"/>
      <c r="H139" s="40">
        <v>0</v>
      </c>
      <c r="I139" s="41"/>
      <c r="J139" s="42">
        <f>SUM(D139:F139)-H139</f>
        <v>0</v>
      </c>
      <c r="K139" s="38">
        <v>0</v>
      </c>
      <c r="L139" s="39">
        <v>0</v>
      </c>
      <c r="M139" s="39">
        <v>0</v>
      </c>
      <c r="N139" s="39"/>
      <c r="O139" s="43">
        <v>0</v>
      </c>
      <c r="P139" s="41"/>
      <c r="Q139" s="42">
        <f>SUM(K139:M139)-O139</f>
        <v>0</v>
      </c>
      <c r="R139" s="38">
        <v>0</v>
      </c>
      <c r="S139" s="39">
        <v>0</v>
      </c>
      <c r="T139" s="39">
        <v>0</v>
      </c>
      <c r="U139" s="39"/>
      <c r="V139" s="43">
        <v>0</v>
      </c>
      <c r="W139" s="41"/>
      <c r="X139" s="44">
        <f>SUM(R139:T139)-V139</f>
        <v>0</v>
      </c>
      <c r="Y139" s="45">
        <f>J139+Q139+X139</f>
        <v>0</v>
      </c>
      <c r="Z139" s="46">
        <f>RANK(Y139,Y$137:Y$139,0)</f>
        <v>3</v>
      </c>
      <c r="AA139" s="34"/>
      <c r="AB139" s="47">
        <f>RANK(Y139,Y$119:Y$149,0)</f>
        <v>11</v>
      </c>
      <c r="AC139" s="34"/>
      <c r="AD139" s="4"/>
      <c r="AE139" s="2"/>
      <c r="AF139" s="2"/>
      <c r="AG139" s="2"/>
      <c r="AH139" s="2"/>
      <c r="AI139" s="4"/>
    </row>
    <row r="140" spans="1:35" ht="15" customHeight="1">
      <c r="A140" s="49"/>
      <c r="B140" s="50"/>
      <c r="C140" s="50"/>
      <c r="D140" s="50"/>
      <c r="E140" s="51"/>
      <c r="F140" s="50"/>
      <c r="G140" s="51"/>
      <c r="H140" s="50"/>
      <c r="I140" s="52"/>
      <c r="J140" s="50"/>
      <c r="K140" s="50"/>
      <c r="L140" s="51"/>
      <c r="M140" s="53"/>
      <c r="N140" s="51"/>
      <c r="O140" s="50"/>
      <c r="P140" s="52"/>
      <c r="Q140" s="50"/>
      <c r="R140" s="50"/>
      <c r="S140" s="50"/>
      <c r="T140" s="50"/>
      <c r="U140" s="51"/>
      <c r="V140" s="50"/>
      <c r="W140" s="52"/>
      <c r="X140" s="50"/>
      <c r="Y140" s="50"/>
      <c r="Z140" s="50"/>
      <c r="AA140" s="4"/>
      <c r="AB140" s="54"/>
      <c r="AC140" s="4"/>
      <c r="AD140" s="4"/>
      <c r="AE140" s="2"/>
      <c r="AF140" s="2"/>
      <c r="AG140" s="2"/>
      <c r="AH140" s="2"/>
      <c r="AI140" s="4"/>
    </row>
    <row r="141" spans="1:35" ht="15.75" customHeight="1">
      <c r="A141" s="55"/>
      <c r="B141" s="56"/>
      <c r="C141" s="56"/>
      <c r="D141" s="56"/>
      <c r="E141" s="57"/>
      <c r="F141" s="56"/>
      <c r="G141" s="57"/>
      <c r="H141" s="56"/>
      <c r="I141" s="58"/>
      <c r="J141" s="56"/>
      <c r="K141" s="56"/>
      <c r="L141" s="57"/>
      <c r="M141" s="59"/>
      <c r="N141" s="57"/>
      <c r="O141" s="56"/>
      <c r="P141" s="58"/>
      <c r="Q141" s="56"/>
      <c r="R141" s="56"/>
      <c r="S141" s="56"/>
      <c r="T141" s="56"/>
      <c r="U141" s="57"/>
      <c r="V141" s="56"/>
      <c r="W141" s="58"/>
      <c r="X141" s="56"/>
      <c r="Y141" s="56"/>
      <c r="Z141" s="56"/>
      <c r="AA141" s="4"/>
      <c r="AB141" s="8"/>
      <c r="AC141" s="4"/>
      <c r="AD141" s="4"/>
      <c r="AE141" s="2"/>
      <c r="AF141" s="2"/>
      <c r="AG141" s="2"/>
      <c r="AH141" s="2"/>
      <c r="AI141" s="4"/>
    </row>
    <row r="142" spans="1:35" ht="15.75" customHeight="1">
      <c r="A142" s="10" t="s">
        <v>2</v>
      </c>
      <c r="B142" s="11" t="s">
        <v>35</v>
      </c>
      <c r="C142" s="11" t="s">
        <v>4</v>
      </c>
      <c r="D142" s="12" t="s">
        <v>5</v>
      </c>
      <c r="E142" s="13" t="s">
        <v>6</v>
      </c>
      <c r="F142" s="14" t="s">
        <v>7</v>
      </c>
      <c r="G142" s="15"/>
      <c r="H142" s="16" t="s">
        <v>8</v>
      </c>
      <c r="I142" s="17"/>
      <c r="J142" s="14" t="s">
        <v>9</v>
      </c>
      <c r="K142" s="12" t="s">
        <v>5</v>
      </c>
      <c r="L142" s="14" t="s">
        <v>6</v>
      </c>
      <c r="M142" s="18" t="s">
        <v>7</v>
      </c>
      <c r="N142" s="15"/>
      <c r="O142" s="16" t="s">
        <v>8</v>
      </c>
      <c r="P142" s="17"/>
      <c r="Q142" s="14" t="s">
        <v>10</v>
      </c>
      <c r="R142" s="12" t="s">
        <v>5</v>
      </c>
      <c r="S142" s="14" t="s">
        <v>6</v>
      </c>
      <c r="T142" s="18" t="s">
        <v>7</v>
      </c>
      <c r="U142" s="15"/>
      <c r="V142" s="16" t="s">
        <v>8</v>
      </c>
      <c r="W142" s="17"/>
      <c r="X142" s="19" t="s">
        <v>11</v>
      </c>
      <c r="Y142" s="20" t="s">
        <v>12</v>
      </c>
      <c r="Z142" s="20" t="s">
        <v>13</v>
      </c>
      <c r="AA142" s="21"/>
      <c r="AB142" s="22" t="s">
        <v>13</v>
      </c>
      <c r="AC142" s="21"/>
      <c r="AD142" s="4"/>
      <c r="AE142" s="2"/>
      <c r="AF142" s="2"/>
      <c r="AG142" s="2"/>
      <c r="AH142" s="2"/>
      <c r="AI142" s="4"/>
    </row>
    <row r="143" spans="1:35" ht="15" customHeight="1">
      <c r="A143" s="23">
        <v>86</v>
      </c>
      <c r="B143" s="24" t="str">
        <f>VLOOKUP(A143,RNames!A121:C1085,2,FALSE)</f>
        <v>Freddie Legg</v>
      </c>
      <c r="C143" s="24" t="str">
        <f>VLOOKUP(B143,RNames!B121:D1085,2,FALSE)</f>
        <v>Hollington</v>
      </c>
      <c r="D143" s="25">
        <v>7.8</v>
      </c>
      <c r="E143" s="26">
        <v>8.1</v>
      </c>
      <c r="F143" s="26">
        <v>8.1</v>
      </c>
      <c r="G143" s="26"/>
      <c r="H143" s="27">
        <v>0</v>
      </c>
      <c r="I143" s="28"/>
      <c r="J143" s="29">
        <f>SUM(D143:F143)-H143</f>
        <v>24</v>
      </c>
      <c r="K143" s="25">
        <v>6.5</v>
      </c>
      <c r="L143" s="26">
        <v>6.6</v>
      </c>
      <c r="M143" s="26">
        <v>6.6</v>
      </c>
      <c r="N143" s="26"/>
      <c r="O143" s="30">
        <v>0</v>
      </c>
      <c r="P143" s="28"/>
      <c r="Q143" s="29">
        <f>SUM(K143:M143)-O143</f>
        <v>19.7</v>
      </c>
      <c r="R143" s="25">
        <v>6.4</v>
      </c>
      <c r="S143" s="26">
        <v>6.1</v>
      </c>
      <c r="T143" s="26">
        <v>6</v>
      </c>
      <c r="U143" s="26"/>
      <c r="V143" s="30">
        <v>0</v>
      </c>
      <c r="W143" s="28"/>
      <c r="X143" s="31">
        <f>SUM(R143:T143)-V143</f>
        <v>18.5</v>
      </c>
      <c r="Y143" s="32">
        <f>J143+Q143+X143</f>
        <v>62.2</v>
      </c>
      <c r="Z143" s="60">
        <f>RANK(Y143,Y$143:Y$143,0)</f>
        <v>1</v>
      </c>
      <c r="AA143" s="34"/>
      <c r="AB143" s="35">
        <f>RANK(Y143,Y$119:Y$149,0)</f>
        <v>10</v>
      </c>
      <c r="AC143" s="34"/>
      <c r="AD143" s="4"/>
      <c r="AE143" s="2"/>
      <c r="AF143" s="2"/>
      <c r="AG143" s="2"/>
      <c r="AH143" s="2"/>
      <c r="AI143" s="4"/>
    </row>
    <row r="144" spans="1:35" ht="15" customHeight="1">
      <c r="A144" s="49"/>
      <c r="B144" s="50"/>
      <c r="C144" s="50"/>
      <c r="D144" s="50"/>
      <c r="E144" s="51"/>
      <c r="F144" s="50"/>
      <c r="G144" s="51"/>
      <c r="H144" s="50"/>
      <c r="I144" s="52"/>
      <c r="J144" s="50"/>
      <c r="K144" s="50"/>
      <c r="L144" s="51"/>
      <c r="M144" s="53"/>
      <c r="N144" s="51"/>
      <c r="O144" s="50"/>
      <c r="P144" s="52"/>
      <c r="Q144" s="50"/>
      <c r="R144" s="50"/>
      <c r="S144" s="50"/>
      <c r="T144" s="50"/>
      <c r="U144" s="51"/>
      <c r="V144" s="50"/>
      <c r="W144" s="52"/>
      <c r="X144" s="50"/>
      <c r="Y144" s="50"/>
      <c r="Z144" s="50"/>
      <c r="AA144" s="4"/>
      <c r="AB144" s="54"/>
      <c r="AC144" s="4"/>
      <c r="AD144" s="4"/>
      <c r="AE144" s="2"/>
      <c r="AF144" s="2"/>
      <c r="AG144" s="2"/>
      <c r="AH144" s="2"/>
      <c r="AI144" s="4"/>
    </row>
    <row r="145" spans="1:35" ht="15.75" customHeight="1">
      <c r="A145" s="55"/>
      <c r="B145" s="56"/>
      <c r="C145" s="56"/>
      <c r="D145" s="56"/>
      <c r="E145" s="57"/>
      <c r="F145" s="56"/>
      <c r="G145" s="57"/>
      <c r="H145" s="56"/>
      <c r="I145" s="58"/>
      <c r="J145" s="56"/>
      <c r="K145" s="56"/>
      <c r="L145" s="57"/>
      <c r="M145" s="59"/>
      <c r="N145" s="57"/>
      <c r="O145" s="56"/>
      <c r="P145" s="58"/>
      <c r="Q145" s="56"/>
      <c r="R145" s="56"/>
      <c r="S145" s="56"/>
      <c r="T145" s="56"/>
      <c r="U145" s="57"/>
      <c r="V145" s="56"/>
      <c r="W145" s="58"/>
      <c r="X145" s="56"/>
      <c r="Y145" s="56"/>
      <c r="Z145" s="56"/>
      <c r="AA145" s="4"/>
      <c r="AB145" s="8"/>
      <c r="AC145" s="4"/>
      <c r="AD145" s="4"/>
      <c r="AE145" s="2"/>
      <c r="AF145" s="2"/>
      <c r="AG145" s="2"/>
      <c r="AH145" s="2"/>
      <c r="AI145" s="4"/>
    </row>
    <row r="146" spans="1:35" ht="15.75" customHeight="1">
      <c r="A146" s="10" t="s">
        <v>2</v>
      </c>
      <c r="B146" s="11" t="s">
        <v>36</v>
      </c>
      <c r="C146" s="11" t="s">
        <v>4</v>
      </c>
      <c r="D146" s="12" t="s">
        <v>5</v>
      </c>
      <c r="E146" s="13" t="s">
        <v>6</v>
      </c>
      <c r="F146" s="14" t="s">
        <v>7</v>
      </c>
      <c r="G146" s="15"/>
      <c r="H146" s="16" t="s">
        <v>8</v>
      </c>
      <c r="I146" s="17"/>
      <c r="J146" s="14" t="s">
        <v>9</v>
      </c>
      <c r="K146" s="12" t="s">
        <v>5</v>
      </c>
      <c r="L146" s="14" t="s">
        <v>6</v>
      </c>
      <c r="M146" s="18" t="s">
        <v>7</v>
      </c>
      <c r="N146" s="15"/>
      <c r="O146" s="16" t="s">
        <v>8</v>
      </c>
      <c r="P146" s="17"/>
      <c r="Q146" s="14" t="s">
        <v>10</v>
      </c>
      <c r="R146" s="12" t="s">
        <v>5</v>
      </c>
      <c r="S146" s="14" t="s">
        <v>6</v>
      </c>
      <c r="T146" s="18" t="s">
        <v>7</v>
      </c>
      <c r="U146" s="15"/>
      <c r="V146" s="16" t="s">
        <v>8</v>
      </c>
      <c r="W146" s="17"/>
      <c r="X146" s="19" t="s">
        <v>11</v>
      </c>
      <c r="Y146" s="20" t="s">
        <v>12</v>
      </c>
      <c r="Z146" s="20" t="s">
        <v>13</v>
      </c>
      <c r="AA146" s="21"/>
      <c r="AB146" s="22" t="s">
        <v>13</v>
      </c>
      <c r="AC146" s="21"/>
      <c r="AD146" s="4"/>
      <c r="AE146" s="2"/>
      <c r="AF146" s="2"/>
      <c r="AG146" s="2"/>
      <c r="AH146" s="2"/>
      <c r="AI146" s="4"/>
    </row>
    <row r="147" spans="1:35" ht="15" customHeight="1">
      <c r="A147" s="23">
        <v>87</v>
      </c>
      <c r="B147" s="24" t="str">
        <f>VLOOKUP(A147,RNames!A125:C1089,2,FALSE)</f>
        <v>Anya Lynn</v>
      </c>
      <c r="C147" s="24" t="str">
        <f>VLOOKUP(B147,RNames!B125:D1089,2,FALSE)</f>
        <v>Dyson</v>
      </c>
      <c r="D147" s="25">
        <v>8.6999999999999993</v>
      </c>
      <c r="E147" s="26">
        <v>8.8000000000000007</v>
      </c>
      <c r="F147" s="26">
        <v>8.5</v>
      </c>
      <c r="G147" s="26"/>
      <c r="H147" s="27">
        <v>0</v>
      </c>
      <c r="I147" s="28"/>
      <c r="J147" s="29">
        <f>SUM(D147:F147)-H147</f>
        <v>26</v>
      </c>
      <c r="K147" s="25">
        <v>8.5</v>
      </c>
      <c r="L147" s="26">
        <v>8.6</v>
      </c>
      <c r="M147" s="26">
        <v>8.4</v>
      </c>
      <c r="N147" s="26"/>
      <c r="O147" s="30">
        <v>0</v>
      </c>
      <c r="P147" s="28"/>
      <c r="Q147" s="29">
        <f>SUM(K147:M147)-O147</f>
        <v>25.5</v>
      </c>
      <c r="R147" s="25">
        <v>8.6</v>
      </c>
      <c r="S147" s="26">
        <v>8.6999999999999993</v>
      </c>
      <c r="T147" s="26">
        <v>8.6</v>
      </c>
      <c r="U147" s="26"/>
      <c r="V147" s="30">
        <v>0</v>
      </c>
      <c r="W147" s="28"/>
      <c r="X147" s="31">
        <f>SUM(R147:T147)-V147</f>
        <v>25.9</v>
      </c>
      <c r="Y147" s="32">
        <f>J147+Q147+X147</f>
        <v>77.400000000000006</v>
      </c>
      <c r="Z147" s="60">
        <f>RANK(Y147,Y$147:Y$149,0)</f>
        <v>1</v>
      </c>
      <c r="AA147" s="34"/>
      <c r="AB147" s="35">
        <f>RANK(Y147,Y$119:Y$149,0)</f>
        <v>1</v>
      </c>
      <c r="AC147" s="34"/>
      <c r="AD147" s="4"/>
      <c r="AE147" s="2"/>
      <c r="AF147" s="2"/>
      <c r="AG147" s="2"/>
      <c r="AH147" s="2"/>
      <c r="AI147" s="4"/>
    </row>
    <row r="148" spans="1:35" ht="15" customHeight="1">
      <c r="A148" s="36">
        <v>88</v>
      </c>
      <c r="B148" s="37" t="str">
        <f>VLOOKUP(A148,RNames!A123:C1087,2,FALSE)</f>
        <v>Keeley Cripps</v>
      </c>
      <c r="C148" s="37" t="str">
        <f>VLOOKUP(B148,RNames!B123:D1087,2,FALSE)</f>
        <v>Dyson</v>
      </c>
      <c r="D148" s="38">
        <v>8.4</v>
      </c>
      <c r="E148" s="39">
        <v>8.6</v>
      </c>
      <c r="F148" s="39">
        <v>8.4</v>
      </c>
      <c r="G148" s="39"/>
      <c r="H148" s="40">
        <v>0</v>
      </c>
      <c r="I148" s="41"/>
      <c r="J148" s="42">
        <f>SUM(D148:F148)-H148</f>
        <v>25.4</v>
      </c>
      <c r="K148" s="38">
        <v>8</v>
      </c>
      <c r="L148" s="39">
        <v>8.1999999999999993</v>
      </c>
      <c r="M148" s="39">
        <v>8.1999999999999993</v>
      </c>
      <c r="N148" s="39"/>
      <c r="O148" s="43">
        <v>0</v>
      </c>
      <c r="P148" s="41"/>
      <c r="Q148" s="42">
        <f>SUM(K148:M148)-O148</f>
        <v>24.4</v>
      </c>
      <c r="R148" s="38">
        <v>8.3000000000000007</v>
      </c>
      <c r="S148" s="39">
        <v>8.4</v>
      </c>
      <c r="T148" s="39">
        <v>8.3000000000000007</v>
      </c>
      <c r="U148" s="39"/>
      <c r="V148" s="43">
        <v>0</v>
      </c>
      <c r="W148" s="41"/>
      <c r="X148" s="44">
        <f>SUM(R148:T148)-V148</f>
        <v>25.000000000000004</v>
      </c>
      <c r="Y148" s="45">
        <f>J148+Q148+X148</f>
        <v>74.8</v>
      </c>
      <c r="Z148" s="46">
        <f>RANK(Y148,Y$147:Y$149,0)</f>
        <v>2</v>
      </c>
      <c r="AA148" s="34"/>
      <c r="AB148" s="47">
        <f>RANK(Y148,Y$119:Y$149,0)</f>
        <v>3</v>
      </c>
      <c r="AC148" s="34"/>
      <c r="AD148" s="4"/>
      <c r="AE148" s="2"/>
      <c r="AF148" s="2"/>
      <c r="AG148" s="2"/>
      <c r="AH148" s="2"/>
      <c r="AI148" s="4"/>
    </row>
    <row r="149" spans="1:35" ht="15" customHeight="1">
      <c r="A149" s="36">
        <v>89</v>
      </c>
      <c r="B149" s="37" t="str">
        <f>VLOOKUP(A149,RNames!A124:C1088,2,FALSE)</f>
        <v>Natalia Luke</v>
      </c>
      <c r="C149" s="37" t="str">
        <f>VLOOKUP(B149,RNames!B124:D1088,2,FALSE)</f>
        <v>Hollington</v>
      </c>
      <c r="D149" s="38">
        <v>0</v>
      </c>
      <c r="E149" s="39">
        <v>0</v>
      </c>
      <c r="F149" s="39">
        <v>0</v>
      </c>
      <c r="G149" s="39"/>
      <c r="H149" s="40">
        <v>0</v>
      </c>
      <c r="I149" s="41"/>
      <c r="J149" s="42">
        <f>SUM(D149:F149)-H149</f>
        <v>0</v>
      </c>
      <c r="K149" s="38">
        <v>0</v>
      </c>
      <c r="L149" s="39">
        <v>0</v>
      </c>
      <c r="M149" s="39">
        <v>0</v>
      </c>
      <c r="N149" s="39"/>
      <c r="O149" s="43">
        <v>0</v>
      </c>
      <c r="P149" s="41"/>
      <c r="Q149" s="42">
        <f>SUM(K149:M149)-O149</f>
        <v>0</v>
      </c>
      <c r="R149" s="38">
        <v>0</v>
      </c>
      <c r="S149" s="39">
        <v>0</v>
      </c>
      <c r="T149" s="39">
        <v>0</v>
      </c>
      <c r="U149" s="39"/>
      <c r="V149" s="43">
        <v>0</v>
      </c>
      <c r="W149" s="41"/>
      <c r="X149" s="44">
        <f>SUM(R149:T149)-V149</f>
        <v>0</v>
      </c>
      <c r="Y149" s="45">
        <f>J149+Q149+X149</f>
        <v>0</v>
      </c>
      <c r="Z149" s="46">
        <f>RANK(Y149,Y$147:Y$149,0)</f>
        <v>3</v>
      </c>
      <c r="AA149" s="34"/>
      <c r="AB149" s="47">
        <f>RANK(Y149,Y$119:Y$149,0)</f>
        <v>11</v>
      </c>
      <c r="AC149" s="34"/>
      <c r="AD149" s="4"/>
      <c r="AE149" s="2"/>
      <c r="AF149" s="2"/>
      <c r="AG149" s="2"/>
      <c r="AH149" s="2"/>
      <c r="AI149" s="4"/>
    </row>
    <row r="150" spans="1:35" ht="15" customHeight="1">
      <c r="A150" s="65"/>
      <c r="B150" s="50"/>
      <c r="C150" s="50"/>
      <c r="D150" s="66"/>
      <c r="E150" s="66"/>
      <c r="F150" s="66"/>
      <c r="G150" s="66"/>
      <c r="H150" s="53"/>
      <c r="I150" s="67"/>
      <c r="J150" s="68"/>
      <c r="K150" s="66"/>
      <c r="L150" s="66"/>
      <c r="M150" s="66"/>
      <c r="N150" s="66"/>
      <c r="O150" s="53"/>
      <c r="P150" s="67"/>
      <c r="Q150" s="68"/>
      <c r="R150" s="66"/>
      <c r="S150" s="66"/>
      <c r="T150" s="66"/>
      <c r="U150" s="66"/>
      <c r="V150" s="53"/>
      <c r="W150" s="67"/>
      <c r="X150" s="68"/>
      <c r="Y150" s="69"/>
      <c r="Z150" s="50"/>
      <c r="AA150" s="4"/>
      <c r="AB150" s="70"/>
      <c r="AC150" s="71"/>
      <c r="AD150" s="72" t="s">
        <v>37</v>
      </c>
      <c r="AE150" s="73"/>
      <c r="AF150" s="73"/>
      <c r="AG150" s="2"/>
      <c r="AH150" s="2"/>
      <c r="AI150" s="4"/>
    </row>
    <row r="151" spans="1:35" ht="15.75" customHeight="1">
      <c r="A151" s="55"/>
      <c r="B151" s="56"/>
      <c r="C151" s="56"/>
      <c r="D151" s="56"/>
      <c r="E151" s="57"/>
      <c r="F151" s="56"/>
      <c r="G151" s="57"/>
      <c r="H151" s="56"/>
      <c r="I151" s="58"/>
      <c r="J151" s="56"/>
      <c r="K151" s="56"/>
      <c r="L151" s="57"/>
      <c r="M151" s="59"/>
      <c r="N151" s="57"/>
      <c r="O151" s="56"/>
      <c r="P151" s="58"/>
      <c r="Q151" s="56"/>
      <c r="R151" s="56"/>
      <c r="S151" s="56"/>
      <c r="T151" s="56"/>
      <c r="U151" s="57"/>
      <c r="V151" s="56"/>
      <c r="W151" s="58"/>
      <c r="X151" s="56"/>
      <c r="Y151" s="56"/>
      <c r="Z151" s="56"/>
      <c r="AA151" s="4"/>
      <c r="AB151" s="8"/>
      <c r="AC151" s="4"/>
      <c r="AD151" s="8"/>
      <c r="AE151" s="7"/>
      <c r="AF151" s="7"/>
      <c r="AG151" s="7"/>
      <c r="AH151" s="7"/>
      <c r="AI151" s="4"/>
    </row>
    <row r="152" spans="1:35" ht="15.75" customHeight="1">
      <c r="A152" s="10" t="s">
        <v>2</v>
      </c>
      <c r="B152" s="11" t="s">
        <v>38</v>
      </c>
      <c r="C152" s="11" t="s">
        <v>4</v>
      </c>
      <c r="D152" s="12" t="s">
        <v>5</v>
      </c>
      <c r="E152" s="13" t="s">
        <v>6</v>
      </c>
      <c r="F152" s="14" t="s">
        <v>7</v>
      </c>
      <c r="G152" s="15"/>
      <c r="H152" s="16" t="s">
        <v>8</v>
      </c>
      <c r="I152" s="17"/>
      <c r="J152" s="14" t="s">
        <v>9</v>
      </c>
      <c r="K152" s="12" t="s">
        <v>5</v>
      </c>
      <c r="L152" s="14" t="s">
        <v>6</v>
      </c>
      <c r="M152" s="18" t="s">
        <v>7</v>
      </c>
      <c r="N152" s="15"/>
      <c r="O152" s="16" t="s">
        <v>8</v>
      </c>
      <c r="P152" s="17"/>
      <c r="Q152" s="14" t="s">
        <v>10</v>
      </c>
      <c r="R152" s="12" t="s">
        <v>5</v>
      </c>
      <c r="S152" s="14" t="s">
        <v>6</v>
      </c>
      <c r="T152" s="18" t="s">
        <v>7</v>
      </c>
      <c r="U152" s="15"/>
      <c r="V152" s="16" t="s">
        <v>8</v>
      </c>
      <c r="W152" s="17"/>
      <c r="X152" s="19" t="s">
        <v>11</v>
      </c>
      <c r="Y152" s="20" t="s">
        <v>12</v>
      </c>
      <c r="Z152" s="20" t="s">
        <v>13</v>
      </c>
      <c r="AA152" s="21"/>
      <c r="AB152" s="22" t="s">
        <v>13</v>
      </c>
      <c r="AC152" s="21"/>
      <c r="AD152" s="74" t="s">
        <v>39</v>
      </c>
      <c r="AE152" s="75" t="s">
        <v>5</v>
      </c>
      <c r="AF152" s="76" t="s">
        <v>6</v>
      </c>
      <c r="AG152" s="77" t="s">
        <v>40</v>
      </c>
      <c r="AH152" s="77" t="s">
        <v>41</v>
      </c>
      <c r="AI152" s="34"/>
    </row>
    <row r="153" spans="1:35" ht="15" customHeight="1">
      <c r="A153" s="23">
        <v>90</v>
      </c>
      <c r="B153" s="24" t="str">
        <f>VLOOKUP(A153,RNames!A2:C979,2,FALSE)</f>
        <v>Isabella Rose</v>
      </c>
      <c r="C153" s="24" t="str">
        <f>VLOOKUP(A153,RNames!A2:D979,3,FALSE)</f>
        <v>L&amp;G</v>
      </c>
      <c r="D153" s="25">
        <v>8.8000000000000007</v>
      </c>
      <c r="E153" s="26">
        <v>8.6</v>
      </c>
      <c r="F153" s="26">
        <v>8.6999999999999993</v>
      </c>
      <c r="G153" s="26"/>
      <c r="H153" s="27">
        <v>0</v>
      </c>
      <c r="I153" s="28"/>
      <c r="J153" s="29">
        <f t="shared" ref="J153:J161" si="24">SUM(D153:F153)-H153</f>
        <v>26.099999999999998</v>
      </c>
      <c r="K153" s="25">
        <v>8</v>
      </c>
      <c r="L153" s="26">
        <v>8.1999999999999993</v>
      </c>
      <c r="M153" s="26">
        <v>8</v>
      </c>
      <c r="N153" s="26"/>
      <c r="O153" s="30">
        <v>0</v>
      </c>
      <c r="P153" s="28"/>
      <c r="Q153" s="29">
        <f t="shared" ref="Q153:Q161" si="25">SUM(K153:M153)-O153</f>
        <v>24.2</v>
      </c>
      <c r="R153" s="25">
        <v>9.3000000000000007</v>
      </c>
      <c r="S153" s="26">
        <v>9.1999999999999993</v>
      </c>
      <c r="T153" s="26">
        <v>9.3000000000000007</v>
      </c>
      <c r="U153" s="26"/>
      <c r="V153" s="30">
        <v>0</v>
      </c>
      <c r="W153" s="28"/>
      <c r="X153" s="31">
        <f t="shared" ref="X153:X161" si="26">SUM(R153:T153)-V153</f>
        <v>27.8</v>
      </c>
      <c r="Y153" s="32">
        <f t="shared" ref="Y153:Y161" si="27">J153+Q153+X153</f>
        <v>78.099999999999994</v>
      </c>
      <c r="Z153" s="60">
        <f t="shared" ref="Z153:Z161" si="28">RANK(Y153,Y$153:Y$161,0)</f>
        <v>4</v>
      </c>
      <c r="AA153" s="34"/>
      <c r="AB153" s="35">
        <f t="shared" ref="AB153:AB161" si="29">RANK(Y153,Y$153:Y$184,0)</f>
        <v>8</v>
      </c>
      <c r="AC153" s="78"/>
      <c r="AD153" s="79">
        <f t="shared" ref="AD153:AD161" si="30">AH153/AI153</f>
        <v>0.94</v>
      </c>
      <c r="AE153" s="80">
        <v>0</v>
      </c>
      <c r="AF153" s="81">
        <v>0</v>
      </c>
      <c r="AG153" s="82">
        <v>0</v>
      </c>
      <c r="AH153" s="83">
        <v>47</v>
      </c>
      <c r="AI153" s="84">
        <v>50</v>
      </c>
    </row>
    <row r="154" spans="1:35" ht="15" customHeight="1">
      <c r="A154" s="36">
        <v>91</v>
      </c>
      <c r="B154" s="37" t="str">
        <f>VLOOKUP(A154,RNames!A4:C981,2,FALSE)</f>
        <v>Aimee Kent</v>
      </c>
      <c r="C154" s="37" t="str">
        <f>VLOOKUP(A154,RNames!A4:D981,3,FALSE)</f>
        <v>Swifts</v>
      </c>
      <c r="D154" s="38">
        <v>8.9</v>
      </c>
      <c r="E154" s="39">
        <v>8.8000000000000007</v>
      </c>
      <c r="F154" s="39">
        <v>8.8000000000000007</v>
      </c>
      <c r="G154" s="39"/>
      <c r="H154" s="40">
        <v>0</v>
      </c>
      <c r="I154" s="41"/>
      <c r="J154" s="42">
        <f t="shared" si="24"/>
        <v>26.500000000000004</v>
      </c>
      <c r="K154" s="38">
        <v>8.1</v>
      </c>
      <c r="L154" s="39">
        <v>8.1999999999999993</v>
      </c>
      <c r="M154" s="39">
        <v>8.4</v>
      </c>
      <c r="N154" s="39"/>
      <c r="O154" s="43">
        <v>0</v>
      </c>
      <c r="P154" s="41"/>
      <c r="Q154" s="42">
        <f t="shared" si="25"/>
        <v>24.699999999999996</v>
      </c>
      <c r="R154" s="38">
        <v>0</v>
      </c>
      <c r="S154" s="39">
        <v>0</v>
      </c>
      <c r="T154" s="39">
        <v>0</v>
      </c>
      <c r="U154" s="39"/>
      <c r="V154" s="43">
        <v>0</v>
      </c>
      <c r="W154" s="41"/>
      <c r="X154" s="44">
        <f t="shared" si="26"/>
        <v>0</v>
      </c>
      <c r="Y154" s="45">
        <f t="shared" si="27"/>
        <v>51.2</v>
      </c>
      <c r="Z154" s="46">
        <f t="shared" si="28"/>
        <v>8</v>
      </c>
      <c r="AA154" s="34"/>
      <c r="AB154" s="47">
        <f t="shared" si="29"/>
        <v>17</v>
      </c>
      <c r="AC154" s="78"/>
      <c r="AD154" s="85">
        <f t="shared" si="30"/>
        <v>0.76</v>
      </c>
      <c r="AE154" s="86">
        <v>0</v>
      </c>
      <c r="AF154" s="87">
        <v>0</v>
      </c>
      <c r="AG154" s="88">
        <v>0</v>
      </c>
      <c r="AH154" s="89">
        <v>38</v>
      </c>
      <c r="AI154" s="84">
        <v>50</v>
      </c>
    </row>
    <row r="155" spans="1:35" ht="15" customHeight="1">
      <c r="A155" s="36">
        <v>92</v>
      </c>
      <c r="B155" s="37" t="str">
        <f>VLOOKUP(A155,RNames!A1:C978,2,FALSE)</f>
        <v>Yasmin Surin</v>
      </c>
      <c r="C155" s="37" t="str">
        <f>VLOOKUP(A155,RNames!A1:D978,3,FALSE)</f>
        <v>Swifts</v>
      </c>
      <c r="D155" s="38">
        <v>9</v>
      </c>
      <c r="E155" s="39">
        <v>8.8000000000000007</v>
      </c>
      <c r="F155" s="39">
        <v>8.8000000000000007</v>
      </c>
      <c r="G155" s="39"/>
      <c r="H155" s="40">
        <v>0</v>
      </c>
      <c r="I155" s="41"/>
      <c r="J155" s="42">
        <f t="shared" si="24"/>
        <v>26.6</v>
      </c>
      <c r="K155" s="38">
        <v>8.3000000000000007</v>
      </c>
      <c r="L155" s="39">
        <v>8.5</v>
      </c>
      <c r="M155" s="39">
        <v>8.5</v>
      </c>
      <c r="N155" s="39"/>
      <c r="O155" s="43">
        <v>0</v>
      </c>
      <c r="P155" s="41"/>
      <c r="Q155" s="42">
        <f t="shared" si="25"/>
        <v>25.3</v>
      </c>
      <c r="R155" s="38">
        <v>9.1999999999999993</v>
      </c>
      <c r="S155" s="39">
        <v>9.3000000000000007</v>
      </c>
      <c r="T155" s="39">
        <v>9</v>
      </c>
      <c r="U155" s="39"/>
      <c r="V155" s="43">
        <v>0</v>
      </c>
      <c r="W155" s="41"/>
      <c r="X155" s="44">
        <f t="shared" si="26"/>
        <v>27.5</v>
      </c>
      <c r="Y155" s="45">
        <f t="shared" si="27"/>
        <v>79.400000000000006</v>
      </c>
      <c r="Z155" s="46">
        <f t="shared" si="28"/>
        <v>1</v>
      </c>
      <c r="AA155" s="34"/>
      <c r="AB155" s="47">
        <f t="shared" si="29"/>
        <v>3</v>
      </c>
      <c r="AC155" s="78"/>
      <c r="AD155" s="85">
        <f t="shared" si="30"/>
        <v>0.72</v>
      </c>
      <c r="AE155" s="86">
        <v>0</v>
      </c>
      <c r="AF155" s="87">
        <v>0</v>
      </c>
      <c r="AG155" s="88">
        <f t="shared" ref="AG155:AG161" si="31">AE155+AF155</f>
        <v>0</v>
      </c>
      <c r="AH155" s="89">
        <v>36</v>
      </c>
      <c r="AI155" s="84">
        <v>50</v>
      </c>
    </row>
    <row r="156" spans="1:35" ht="15" customHeight="1">
      <c r="A156" s="36">
        <v>93</v>
      </c>
      <c r="B156" s="90" t="str">
        <f>VLOOKUP(A156,RNames!A6:C983,2,FALSE)</f>
        <v>Poppy Manser</v>
      </c>
      <c r="C156" s="90" t="str">
        <f>VLOOKUP(A156,RNames!A6:D983,3,FALSE)</f>
        <v>Swifts</v>
      </c>
      <c r="D156" s="38">
        <v>0</v>
      </c>
      <c r="E156" s="39">
        <v>0</v>
      </c>
      <c r="F156" s="39">
        <v>0</v>
      </c>
      <c r="G156" s="39"/>
      <c r="H156" s="40">
        <v>0</v>
      </c>
      <c r="I156" s="41"/>
      <c r="J156" s="42">
        <f t="shared" si="24"/>
        <v>0</v>
      </c>
      <c r="K156" s="38">
        <v>0</v>
      </c>
      <c r="L156" s="39">
        <v>0</v>
      </c>
      <c r="M156" s="39">
        <v>0</v>
      </c>
      <c r="N156" s="39"/>
      <c r="O156" s="43">
        <v>0</v>
      </c>
      <c r="P156" s="41"/>
      <c r="Q156" s="42">
        <f t="shared" si="25"/>
        <v>0</v>
      </c>
      <c r="R156" s="38">
        <v>0</v>
      </c>
      <c r="S156" s="39">
        <v>0</v>
      </c>
      <c r="T156" s="39">
        <v>0</v>
      </c>
      <c r="U156" s="39"/>
      <c r="V156" s="43">
        <v>0</v>
      </c>
      <c r="W156" s="41"/>
      <c r="X156" s="44">
        <f t="shared" si="26"/>
        <v>0</v>
      </c>
      <c r="Y156" s="45">
        <f t="shared" si="27"/>
        <v>0</v>
      </c>
      <c r="Z156" s="46">
        <f t="shared" si="28"/>
        <v>9</v>
      </c>
      <c r="AA156" s="34"/>
      <c r="AB156" s="47">
        <f t="shared" si="29"/>
        <v>19</v>
      </c>
      <c r="AC156" s="78"/>
      <c r="AD156" s="85">
        <f t="shared" si="30"/>
        <v>0</v>
      </c>
      <c r="AE156" s="86">
        <v>0</v>
      </c>
      <c r="AF156" s="87">
        <v>0</v>
      </c>
      <c r="AG156" s="88">
        <f t="shared" si="31"/>
        <v>0</v>
      </c>
      <c r="AH156" s="89">
        <v>0</v>
      </c>
      <c r="AI156" s="84">
        <v>50</v>
      </c>
    </row>
    <row r="157" spans="1:35" ht="15" customHeight="1">
      <c r="A157" s="36">
        <v>94</v>
      </c>
      <c r="B157" s="37" t="str">
        <f>VLOOKUP(A157,RNames!A2:C979,2,FALSE)</f>
        <v>Esther Molloy</v>
      </c>
      <c r="C157" s="37" t="str">
        <f>VLOOKUP(A157,RNames!A2:D979,3,FALSE)</f>
        <v>Swifts</v>
      </c>
      <c r="D157" s="38">
        <v>7.8</v>
      </c>
      <c r="E157" s="39">
        <v>7.9</v>
      </c>
      <c r="F157" s="39">
        <v>7.8</v>
      </c>
      <c r="G157" s="39"/>
      <c r="H157" s="40">
        <v>0</v>
      </c>
      <c r="I157" s="41"/>
      <c r="J157" s="42">
        <f t="shared" si="24"/>
        <v>23.5</v>
      </c>
      <c r="K157" s="38">
        <v>8.5</v>
      </c>
      <c r="L157" s="39">
        <v>8.5</v>
      </c>
      <c r="M157" s="39">
        <v>8.6</v>
      </c>
      <c r="N157" s="39"/>
      <c r="O157" s="43">
        <v>0</v>
      </c>
      <c r="P157" s="41"/>
      <c r="Q157" s="42">
        <f t="shared" si="25"/>
        <v>25.6</v>
      </c>
      <c r="R157" s="38">
        <v>9</v>
      </c>
      <c r="S157" s="39">
        <v>8.8000000000000007</v>
      </c>
      <c r="T157" s="39">
        <v>8.9</v>
      </c>
      <c r="U157" s="39"/>
      <c r="V157" s="43">
        <v>0</v>
      </c>
      <c r="W157" s="41"/>
      <c r="X157" s="44">
        <f t="shared" si="26"/>
        <v>26.700000000000003</v>
      </c>
      <c r="Y157" s="45">
        <f t="shared" si="27"/>
        <v>75.800000000000011</v>
      </c>
      <c r="Z157" s="46">
        <f t="shared" si="28"/>
        <v>6</v>
      </c>
      <c r="AA157" s="34"/>
      <c r="AB157" s="47">
        <f t="shared" si="29"/>
        <v>13</v>
      </c>
      <c r="AC157" s="78"/>
      <c r="AD157" s="85">
        <f t="shared" si="30"/>
        <v>0.74</v>
      </c>
      <c r="AE157" s="86">
        <v>0</v>
      </c>
      <c r="AF157" s="87">
        <v>0</v>
      </c>
      <c r="AG157" s="88">
        <f t="shared" si="31"/>
        <v>0</v>
      </c>
      <c r="AH157" s="89">
        <v>37</v>
      </c>
      <c r="AI157" s="84">
        <v>50</v>
      </c>
    </row>
    <row r="158" spans="1:35" ht="15" customHeight="1">
      <c r="A158" s="36">
        <v>95</v>
      </c>
      <c r="B158" s="37" t="str">
        <f>VLOOKUP(A158,RNames!A2:C979,2,FALSE)</f>
        <v>Scarlett Kadwill</v>
      </c>
      <c r="C158" s="37" t="str">
        <f>VLOOKUP(A158,RNames!A2:D979,3,FALSE)</f>
        <v>Swifts</v>
      </c>
      <c r="D158" s="38">
        <v>7.4</v>
      </c>
      <c r="E158" s="39">
        <v>7.4</v>
      </c>
      <c r="F158" s="39">
        <v>7.5</v>
      </c>
      <c r="G158" s="39"/>
      <c r="H158" s="40">
        <v>0</v>
      </c>
      <c r="I158" s="41"/>
      <c r="J158" s="42">
        <f t="shared" si="24"/>
        <v>22.3</v>
      </c>
      <c r="K158" s="38">
        <v>8.6</v>
      </c>
      <c r="L158" s="39">
        <v>8.5</v>
      </c>
      <c r="M158" s="39">
        <v>8.4</v>
      </c>
      <c r="N158" s="39"/>
      <c r="O158" s="43">
        <v>0</v>
      </c>
      <c r="P158" s="41"/>
      <c r="Q158" s="42">
        <f t="shared" si="25"/>
        <v>25.5</v>
      </c>
      <c r="R158" s="38">
        <v>9.1999999999999993</v>
      </c>
      <c r="S158" s="39">
        <v>9.1</v>
      </c>
      <c r="T158" s="39">
        <v>9.1999999999999993</v>
      </c>
      <c r="U158" s="39"/>
      <c r="V158" s="43">
        <v>0</v>
      </c>
      <c r="W158" s="41"/>
      <c r="X158" s="44">
        <f t="shared" si="26"/>
        <v>27.499999999999996</v>
      </c>
      <c r="Y158" s="45">
        <f t="shared" si="27"/>
        <v>75.3</v>
      </c>
      <c r="Z158" s="46">
        <f t="shared" si="28"/>
        <v>7</v>
      </c>
      <c r="AA158" s="34"/>
      <c r="AB158" s="47">
        <f t="shared" si="29"/>
        <v>14</v>
      </c>
      <c r="AC158" s="78"/>
      <c r="AD158" s="85">
        <f t="shared" si="30"/>
        <v>0.92</v>
      </c>
      <c r="AE158" s="86">
        <v>0</v>
      </c>
      <c r="AF158" s="87">
        <v>0</v>
      </c>
      <c r="AG158" s="88">
        <f t="shared" si="31"/>
        <v>0</v>
      </c>
      <c r="AH158" s="89">
        <v>46</v>
      </c>
      <c r="AI158" s="84">
        <v>50</v>
      </c>
    </row>
    <row r="159" spans="1:35" ht="15" customHeight="1">
      <c r="A159" s="36">
        <v>96</v>
      </c>
      <c r="B159" s="37" t="str">
        <f>VLOOKUP(A159,RNames!A3:C980,2,FALSE)</f>
        <v>Miah Tovey</v>
      </c>
      <c r="C159" s="37" t="str">
        <f>VLOOKUP(A159,RNames!A3:D980,3,FALSE)</f>
        <v>Hollington</v>
      </c>
      <c r="D159" s="38">
        <v>8.6999999999999993</v>
      </c>
      <c r="E159" s="39">
        <v>8.6</v>
      </c>
      <c r="F159" s="39">
        <v>8.6999999999999993</v>
      </c>
      <c r="G159" s="39"/>
      <c r="H159" s="40">
        <v>0</v>
      </c>
      <c r="I159" s="41"/>
      <c r="J159" s="42">
        <f t="shared" si="24"/>
        <v>25.999999999999996</v>
      </c>
      <c r="K159" s="38">
        <v>8.3000000000000007</v>
      </c>
      <c r="L159" s="39">
        <v>8.3000000000000007</v>
      </c>
      <c r="M159" s="39">
        <v>8.5</v>
      </c>
      <c r="N159" s="39"/>
      <c r="O159" s="43">
        <v>0</v>
      </c>
      <c r="P159" s="41"/>
      <c r="Q159" s="42">
        <f t="shared" si="25"/>
        <v>25.1</v>
      </c>
      <c r="R159" s="38">
        <v>9.1999999999999993</v>
      </c>
      <c r="S159" s="39">
        <v>9.1999999999999993</v>
      </c>
      <c r="T159" s="39">
        <v>9.1</v>
      </c>
      <c r="U159" s="39"/>
      <c r="V159" s="43">
        <v>0</v>
      </c>
      <c r="W159" s="41"/>
      <c r="X159" s="44">
        <f t="shared" si="26"/>
        <v>27.5</v>
      </c>
      <c r="Y159" s="45">
        <f t="shared" si="27"/>
        <v>78.599999999999994</v>
      </c>
      <c r="Z159" s="91">
        <f t="shared" si="28"/>
        <v>3</v>
      </c>
      <c r="AA159" s="34"/>
      <c r="AB159" s="47">
        <f t="shared" si="29"/>
        <v>5</v>
      </c>
      <c r="AC159" s="78"/>
      <c r="AD159" s="85">
        <f t="shared" si="30"/>
        <v>0.64</v>
      </c>
      <c r="AE159" s="86">
        <v>0</v>
      </c>
      <c r="AF159" s="87">
        <v>0</v>
      </c>
      <c r="AG159" s="88">
        <f t="shared" si="31"/>
        <v>0</v>
      </c>
      <c r="AH159" s="89">
        <v>32</v>
      </c>
      <c r="AI159" s="84">
        <v>50</v>
      </c>
    </row>
    <row r="160" spans="1:35" ht="15" customHeight="1">
      <c r="A160" s="36">
        <v>97</v>
      </c>
      <c r="B160" s="37" t="str">
        <f>VLOOKUP(A160,RNames!A4:C981,2,FALSE)</f>
        <v xml:space="preserve">Emma Sandeman </v>
      </c>
      <c r="C160" s="37" t="str">
        <f>VLOOKUP(A160,RNames!A4:D981,3,FALSE)</f>
        <v>Hollington</v>
      </c>
      <c r="D160" s="38">
        <v>8.6</v>
      </c>
      <c r="E160" s="39">
        <v>8.4</v>
      </c>
      <c r="F160" s="39">
        <v>8.6999999999999993</v>
      </c>
      <c r="G160" s="39"/>
      <c r="H160" s="40">
        <v>0</v>
      </c>
      <c r="I160" s="41"/>
      <c r="J160" s="42">
        <f t="shared" si="24"/>
        <v>25.7</v>
      </c>
      <c r="K160" s="38">
        <v>7.7</v>
      </c>
      <c r="L160" s="39">
        <v>8</v>
      </c>
      <c r="M160" s="39">
        <v>8</v>
      </c>
      <c r="N160" s="39"/>
      <c r="O160" s="43">
        <v>0</v>
      </c>
      <c r="P160" s="41"/>
      <c r="Q160" s="42">
        <f t="shared" si="25"/>
        <v>23.7</v>
      </c>
      <c r="R160" s="38">
        <v>9.1999999999999993</v>
      </c>
      <c r="S160" s="39">
        <v>9.1999999999999993</v>
      </c>
      <c r="T160" s="39">
        <v>9</v>
      </c>
      <c r="U160" s="39"/>
      <c r="V160" s="43">
        <v>0</v>
      </c>
      <c r="W160" s="41"/>
      <c r="X160" s="44">
        <f t="shared" si="26"/>
        <v>27.4</v>
      </c>
      <c r="Y160" s="45">
        <f t="shared" si="27"/>
        <v>76.8</v>
      </c>
      <c r="Z160" s="46">
        <f t="shared" si="28"/>
        <v>5</v>
      </c>
      <c r="AA160" s="34"/>
      <c r="AB160" s="47">
        <f t="shared" si="29"/>
        <v>12</v>
      </c>
      <c r="AC160" s="78"/>
      <c r="AD160" s="85">
        <f t="shared" si="30"/>
        <v>0.7</v>
      </c>
      <c r="AE160" s="86">
        <v>0</v>
      </c>
      <c r="AF160" s="87">
        <v>0</v>
      </c>
      <c r="AG160" s="88">
        <f t="shared" si="31"/>
        <v>0</v>
      </c>
      <c r="AH160" s="89">
        <v>35</v>
      </c>
      <c r="AI160" s="84">
        <v>50</v>
      </c>
    </row>
    <row r="161" spans="1:35" ht="15" customHeight="1">
      <c r="A161" s="36">
        <v>98</v>
      </c>
      <c r="B161" s="37" t="str">
        <f>VLOOKUP(A161,RNames!A1:C978,2,FALSE)</f>
        <v>Neya Cprbett</v>
      </c>
      <c r="C161" s="37" t="str">
        <f>VLOOKUP(A161,RNames!A1:D978,3,FALSE)</f>
        <v>Hollington</v>
      </c>
      <c r="D161" s="38">
        <v>8.9</v>
      </c>
      <c r="E161" s="39">
        <v>8.9</v>
      </c>
      <c r="F161" s="39">
        <v>8.9</v>
      </c>
      <c r="G161" s="39"/>
      <c r="H161" s="40">
        <v>0</v>
      </c>
      <c r="I161" s="41"/>
      <c r="J161" s="42">
        <f t="shared" si="24"/>
        <v>26.700000000000003</v>
      </c>
      <c r="K161" s="38">
        <v>8.1</v>
      </c>
      <c r="L161" s="39">
        <v>8.1</v>
      </c>
      <c r="M161" s="39">
        <v>8</v>
      </c>
      <c r="N161" s="39"/>
      <c r="O161" s="43">
        <v>0</v>
      </c>
      <c r="P161" s="41"/>
      <c r="Q161" s="42">
        <f t="shared" si="25"/>
        <v>24.2</v>
      </c>
      <c r="R161" s="38">
        <v>9.4</v>
      </c>
      <c r="S161" s="39">
        <v>9.4</v>
      </c>
      <c r="T161" s="39">
        <v>9.4</v>
      </c>
      <c r="U161" s="39"/>
      <c r="V161" s="43">
        <v>0</v>
      </c>
      <c r="W161" s="41"/>
      <c r="X161" s="44">
        <f t="shared" si="26"/>
        <v>28.200000000000003</v>
      </c>
      <c r="Y161" s="45">
        <f t="shared" si="27"/>
        <v>79.100000000000009</v>
      </c>
      <c r="Z161" s="48">
        <f t="shared" si="28"/>
        <v>2</v>
      </c>
      <c r="AA161" s="34"/>
      <c r="AB161" s="47">
        <f t="shared" si="29"/>
        <v>4</v>
      </c>
      <c r="AC161" s="78"/>
      <c r="AD161" s="85">
        <f t="shared" si="30"/>
        <v>0.54</v>
      </c>
      <c r="AE161" s="86">
        <v>0</v>
      </c>
      <c r="AF161" s="87">
        <v>0</v>
      </c>
      <c r="AG161" s="88">
        <f t="shared" si="31"/>
        <v>0</v>
      </c>
      <c r="AH161" s="89">
        <v>27</v>
      </c>
      <c r="AI161" s="84">
        <v>50</v>
      </c>
    </row>
    <row r="162" spans="1:35" ht="15" customHeight="1">
      <c r="A162" s="49"/>
      <c r="B162" s="50"/>
      <c r="C162" s="50"/>
      <c r="D162" s="50"/>
      <c r="E162" s="51"/>
      <c r="F162" s="50"/>
      <c r="G162" s="51"/>
      <c r="H162" s="50"/>
      <c r="I162" s="52"/>
      <c r="J162" s="50"/>
      <c r="K162" s="50"/>
      <c r="L162" s="51"/>
      <c r="M162" s="53"/>
      <c r="N162" s="51"/>
      <c r="O162" s="50"/>
      <c r="P162" s="52"/>
      <c r="Q162" s="50"/>
      <c r="R162" s="50"/>
      <c r="S162" s="50"/>
      <c r="T162" s="50"/>
      <c r="U162" s="51"/>
      <c r="V162" s="50"/>
      <c r="W162" s="52"/>
      <c r="X162" s="50"/>
      <c r="Y162" s="50"/>
      <c r="Z162" s="50"/>
      <c r="AA162" s="4"/>
      <c r="AB162" s="54"/>
      <c r="AC162" s="4"/>
      <c r="AD162" s="54"/>
      <c r="AE162" s="92"/>
      <c r="AF162" s="92"/>
      <c r="AG162" s="92"/>
      <c r="AH162" s="92"/>
      <c r="AI162" s="4"/>
    </row>
    <row r="163" spans="1:35" ht="15.75" customHeight="1">
      <c r="A163" s="55"/>
      <c r="B163" s="56"/>
      <c r="C163" s="56"/>
      <c r="D163" s="56"/>
      <c r="E163" s="57"/>
      <c r="F163" s="56"/>
      <c r="G163" s="57"/>
      <c r="H163" s="56"/>
      <c r="I163" s="58"/>
      <c r="J163" s="56"/>
      <c r="K163" s="56"/>
      <c r="L163" s="57"/>
      <c r="M163" s="59"/>
      <c r="N163" s="57"/>
      <c r="O163" s="56"/>
      <c r="P163" s="58"/>
      <c r="Q163" s="56"/>
      <c r="R163" s="56"/>
      <c r="S163" s="56"/>
      <c r="T163" s="56"/>
      <c r="U163" s="57"/>
      <c r="V163" s="56"/>
      <c r="W163" s="58"/>
      <c r="X163" s="56"/>
      <c r="Y163" s="56"/>
      <c r="Z163" s="56"/>
      <c r="AA163" s="4"/>
      <c r="AB163" s="8"/>
      <c r="AC163" s="4"/>
      <c r="AD163" s="8"/>
      <c r="AE163" s="7"/>
      <c r="AF163" s="7"/>
      <c r="AG163" s="7"/>
      <c r="AH163" s="7"/>
      <c r="AI163" s="4"/>
    </row>
    <row r="164" spans="1:35" ht="15.75" customHeight="1">
      <c r="A164" s="10" t="s">
        <v>2</v>
      </c>
      <c r="B164" s="11" t="s">
        <v>42</v>
      </c>
      <c r="C164" s="11" t="s">
        <v>4</v>
      </c>
      <c r="D164" s="12" t="s">
        <v>5</v>
      </c>
      <c r="E164" s="13" t="s">
        <v>6</v>
      </c>
      <c r="F164" s="14" t="s">
        <v>7</v>
      </c>
      <c r="G164" s="15"/>
      <c r="H164" s="16" t="s">
        <v>8</v>
      </c>
      <c r="I164" s="17"/>
      <c r="J164" s="14" t="s">
        <v>9</v>
      </c>
      <c r="K164" s="12" t="s">
        <v>5</v>
      </c>
      <c r="L164" s="14" t="s">
        <v>6</v>
      </c>
      <c r="M164" s="18" t="s">
        <v>7</v>
      </c>
      <c r="N164" s="15"/>
      <c r="O164" s="16" t="s">
        <v>8</v>
      </c>
      <c r="P164" s="17"/>
      <c r="Q164" s="14" t="s">
        <v>10</v>
      </c>
      <c r="R164" s="12" t="s">
        <v>5</v>
      </c>
      <c r="S164" s="14" t="s">
        <v>6</v>
      </c>
      <c r="T164" s="18" t="s">
        <v>7</v>
      </c>
      <c r="U164" s="15"/>
      <c r="V164" s="16" t="s">
        <v>8</v>
      </c>
      <c r="W164" s="17"/>
      <c r="X164" s="19" t="s">
        <v>11</v>
      </c>
      <c r="Y164" s="20" t="s">
        <v>12</v>
      </c>
      <c r="Z164" s="20" t="s">
        <v>13</v>
      </c>
      <c r="AA164" s="21"/>
      <c r="AB164" s="22" t="s">
        <v>13</v>
      </c>
      <c r="AC164" s="21"/>
      <c r="AD164" s="74" t="s">
        <v>39</v>
      </c>
      <c r="AE164" s="75" t="s">
        <v>5</v>
      </c>
      <c r="AF164" s="76" t="s">
        <v>6</v>
      </c>
      <c r="AG164" s="77" t="s">
        <v>40</v>
      </c>
      <c r="AH164" s="77" t="s">
        <v>41</v>
      </c>
      <c r="AI164" s="34"/>
    </row>
    <row r="165" spans="1:35" ht="15" customHeight="1">
      <c r="A165" s="23">
        <v>99</v>
      </c>
      <c r="B165" s="24" t="str">
        <f>VLOOKUP(A165,RNames!A15:C992,2,FALSE)</f>
        <v>Vinnie Verdenik</v>
      </c>
      <c r="C165" s="24" t="str">
        <f>VLOOKUP(A165,RNames!A15:D992,3,FALSE)</f>
        <v>Swifts</v>
      </c>
      <c r="D165" s="25">
        <v>0</v>
      </c>
      <c r="E165" s="26">
        <v>0</v>
      </c>
      <c r="F165" s="26">
        <v>0</v>
      </c>
      <c r="G165" s="26"/>
      <c r="H165" s="27">
        <v>0</v>
      </c>
      <c r="I165" s="28"/>
      <c r="J165" s="29">
        <f>SUM(D165:F165)-H165</f>
        <v>0</v>
      </c>
      <c r="K165" s="25">
        <v>0</v>
      </c>
      <c r="L165" s="26">
        <v>0</v>
      </c>
      <c r="M165" s="26">
        <v>0</v>
      </c>
      <c r="N165" s="26"/>
      <c r="O165" s="30">
        <v>0</v>
      </c>
      <c r="P165" s="28"/>
      <c r="Q165" s="29">
        <f>SUM(K165:M165)-O165</f>
        <v>0</v>
      </c>
      <c r="R165" s="25">
        <v>0</v>
      </c>
      <c r="S165" s="26">
        <v>0</v>
      </c>
      <c r="T165" s="26">
        <v>0</v>
      </c>
      <c r="U165" s="26"/>
      <c r="V165" s="30">
        <v>0</v>
      </c>
      <c r="W165" s="28"/>
      <c r="X165" s="31">
        <f>SUM(R165:T165)-V165</f>
        <v>0</v>
      </c>
      <c r="Y165" s="32">
        <f>J165+Q165+X165</f>
        <v>0</v>
      </c>
      <c r="Z165" s="60">
        <f>RANK(Y165,Y$165:Y$167,0)</f>
        <v>3</v>
      </c>
      <c r="AA165" s="34"/>
      <c r="AB165" s="35">
        <f>RANK(Y165,Y$153:Y$184,0)</f>
        <v>19</v>
      </c>
      <c r="AC165" s="78"/>
      <c r="AD165" s="79">
        <f>AH165/AI165</f>
        <v>0</v>
      </c>
      <c r="AE165" s="80">
        <v>0</v>
      </c>
      <c r="AF165" s="81">
        <v>0</v>
      </c>
      <c r="AG165" s="82">
        <f>AE165+AF165</f>
        <v>0</v>
      </c>
      <c r="AH165" s="83">
        <f>AG165/2</f>
        <v>0</v>
      </c>
      <c r="AI165" s="84">
        <v>50</v>
      </c>
    </row>
    <row r="166" spans="1:35" ht="15" customHeight="1">
      <c r="A166" s="36">
        <v>100</v>
      </c>
      <c r="B166" s="37" t="str">
        <f>VLOOKUP(A166,RNames!A22:C999,2,FALSE)</f>
        <v>George Bune</v>
      </c>
      <c r="C166" s="37" t="str">
        <f>VLOOKUP(A166,RNames!A22:D999,3,FALSE)</f>
        <v>Hollington</v>
      </c>
      <c r="D166" s="38">
        <v>8.8000000000000007</v>
      </c>
      <c r="E166" s="39">
        <v>8.6999999999999993</v>
      </c>
      <c r="F166" s="39">
        <v>8.6999999999999993</v>
      </c>
      <c r="G166" s="39"/>
      <c r="H166" s="40">
        <v>0</v>
      </c>
      <c r="I166" s="41"/>
      <c r="J166" s="42">
        <f>SUM(D166:F166)-H166</f>
        <v>26.2</v>
      </c>
      <c r="K166" s="38">
        <v>0</v>
      </c>
      <c r="L166" s="39">
        <v>0</v>
      </c>
      <c r="M166" s="39">
        <v>0</v>
      </c>
      <c r="N166" s="39"/>
      <c r="O166" s="43">
        <v>0</v>
      </c>
      <c r="P166" s="41"/>
      <c r="Q166" s="42">
        <f>SUM(K166:M166)-O166</f>
        <v>0</v>
      </c>
      <c r="R166" s="38">
        <v>8.1</v>
      </c>
      <c r="S166" s="39">
        <v>8.1999999999999993</v>
      </c>
      <c r="T166" s="39">
        <v>8</v>
      </c>
      <c r="U166" s="39"/>
      <c r="V166" s="43">
        <v>0</v>
      </c>
      <c r="W166" s="41"/>
      <c r="X166" s="44">
        <f>SUM(R166:T166)-V166</f>
        <v>24.299999999999997</v>
      </c>
      <c r="Y166" s="45">
        <f>J166+Q166+X166</f>
        <v>50.5</v>
      </c>
      <c r="Z166" s="46">
        <f>RANK(Y166,Y$165:Y$167,0)</f>
        <v>2</v>
      </c>
      <c r="AA166" s="34"/>
      <c r="AB166" s="47">
        <f>RANK(Y166,Y$153:Y$184,0)</f>
        <v>18</v>
      </c>
      <c r="AC166" s="78"/>
      <c r="AD166" s="85">
        <f>AH166/AI166</f>
        <v>0.96</v>
      </c>
      <c r="AE166" s="86">
        <v>0</v>
      </c>
      <c r="AF166" s="87">
        <v>0</v>
      </c>
      <c r="AG166" s="88">
        <f>AE166+AF166</f>
        <v>0</v>
      </c>
      <c r="AH166" s="89">
        <v>48</v>
      </c>
      <c r="AI166" s="84">
        <v>50</v>
      </c>
    </row>
    <row r="167" spans="1:35" ht="15" customHeight="1">
      <c r="A167" s="36">
        <v>101</v>
      </c>
      <c r="B167" s="37" t="str">
        <f>VLOOKUP(A167,RNames!A16:C993,2,FALSE)</f>
        <v>Liam Webb</v>
      </c>
      <c r="C167" s="37" t="str">
        <f>VLOOKUP(A167,RNames!A16:D993,3,FALSE)</f>
        <v>Hollington</v>
      </c>
      <c r="D167" s="38">
        <v>7.9</v>
      </c>
      <c r="E167" s="39">
        <v>7.9</v>
      </c>
      <c r="F167" s="39">
        <v>7.9</v>
      </c>
      <c r="G167" s="39"/>
      <c r="H167" s="40">
        <v>0</v>
      </c>
      <c r="I167" s="41"/>
      <c r="J167" s="42">
        <f>SUM(D167:F167)-H167</f>
        <v>23.700000000000003</v>
      </c>
      <c r="K167" s="38">
        <v>8.6</v>
      </c>
      <c r="L167" s="39">
        <v>8.6</v>
      </c>
      <c r="M167" s="39">
        <v>8.6</v>
      </c>
      <c r="N167" s="39"/>
      <c r="O167" s="43">
        <v>0</v>
      </c>
      <c r="P167" s="41"/>
      <c r="Q167" s="42">
        <f>SUM(K167:M167)-O167</f>
        <v>25.799999999999997</v>
      </c>
      <c r="R167" s="38">
        <v>9.4</v>
      </c>
      <c r="S167" s="39">
        <v>9.3000000000000007</v>
      </c>
      <c r="T167" s="39">
        <v>9.1999999999999993</v>
      </c>
      <c r="U167" s="39"/>
      <c r="V167" s="43">
        <v>0</v>
      </c>
      <c r="W167" s="41"/>
      <c r="X167" s="44">
        <f>SUM(R167:T167)-V167</f>
        <v>27.900000000000002</v>
      </c>
      <c r="Y167" s="45">
        <f>J167+Q167+X167</f>
        <v>77.400000000000006</v>
      </c>
      <c r="Z167" s="46">
        <f>RANK(Y167,Y$165:Y$167,0)</f>
        <v>1</v>
      </c>
      <c r="AA167" s="34"/>
      <c r="AB167" s="47">
        <f>RANK(Y167,Y$153:Y$184,0)</f>
        <v>10</v>
      </c>
      <c r="AC167" s="78"/>
      <c r="AD167" s="85">
        <f>AH167/AI167</f>
        <v>0.9</v>
      </c>
      <c r="AE167" s="86">
        <v>0</v>
      </c>
      <c r="AF167" s="87">
        <v>0</v>
      </c>
      <c r="AG167" s="88">
        <f>AE167+AF167</f>
        <v>0</v>
      </c>
      <c r="AH167" s="89">
        <v>45</v>
      </c>
      <c r="AI167" s="84">
        <v>50</v>
      </c>
    </row>
    <row r="168" spans="1:35" ht="15" customHeight="1">
      <c r="A168" s="49"/>
      <c r="B168" s="50"/>
      <c r="C168" s="50"/>
      <c r="D168" s="50"/>
      <c r="E168" s="51"/>
      <c r="F168" s="50"/>
      <c r="G168" s="51"/>
      <c r="H168" s="50"/>
      <c r="I168" s="52"/>
      <c r="J168" s="50"/>
      <c r="K168" s="50"/>
      <c r="L168" s="51"/>
      <c r="M168" s="53"/>
      <c r="N168" s="51"/>
      <c r="O168" s="50"/>
      <c r="P168" s="52"/>
      <c r="Q168" s="50"/>
      <c r="R168" s="50"/>
      <c r="S168" s="50"/>
      <c r="T168" s="50"/>
      <c r="U168" s="51"/>
      <c r="V168" s="50"/>
      <c r="W168" s="52"/>
      <c r="X168" s="50"/>
      <c r="Y168" s="50"/>
      <c r="Z168" s="50"/>
      <c r="AA168" s="4"/>
      <c r="AB168" s="54"/>
      <c r="AC168" s="4"/>
      <c r="AD168" s="54"/>
      <c r="AE168" s="92"/>
      <c r="AF168" s="92"/>
      <c r="AG168" s="92"/>
      <c r="AH168" s="92"/>
      <c r="AI168" s="4"/>
    </row>
    <row r="169" spans="1:35" ht="15.75" customHeight="1">
      <c r="A169" s="55"/>
      <c r="B169" s="56"/>
      <c r="C169" s="56"/>
      <c r="D169" s="56"/>
      <c r="E169" s="57"/>
      <c r="F169" s="56"/>
      <c r="G169" s="57"/>
      <c r="H169" s="56"/>
      <c r="I169" s="58"/>
      <c r="J169" s="56"/>
      <c r="K169" s="56"/>
      <c r="L169" s="57"/>
      <c r="M169" s="59"/>
      <c r="N169" s="57"/>
      <c r="O169" s="56"/>
      <c r="P169" s="58"/>
      <c r="Q169" s="56"/>
      <c r="R169" s="56"/>
      <c r="S169" s="56"/>
      <c r="T169" s="56"/>
      <c r="U169" s="57"/>
      <c r="V169" s="56"/>
      <c r="W169" s="58"/>
      <c r="X169" s="56"/>
      <c r="Y169" s="56"/>
      <c r="Z169" s="56"/>
      <c r="AA169" s="4"/>
      <c r="AB169" s="8"/>
      <c r="AC169" s="4"/>
      <c r="AD169" s="8"/>
      <c r="AE169" s="7"/>
      <c r="AF169" s="7"/>
      <c r="AG169" s="7"/>
      <c r="AH169" s="7"/>
      <c r="AI169" s="4"/>
    </row>
    <row r="170" spans="1:35" ht="15.75" customHeight="1">
      <c r="A170" s="93"/>
      <c r="B170" s="11" t="s">
        <v>43</v>
      </c>
      <c r="C170" s="11" t="s">
        <v>4</v>
      </c>
      <c r="D170" s="12" t="s">
        <v>5</v>
      </c>
      <c r="E170" s="13" t="s">
        <v>6</v>
      </c>
      <c r="F170" s="14" t="s">
        <v>7</v>
      </c>
      <c r="G170" s="15"/>
      <c r="H170" s="16" t="s">
        <v>8</v>
      </c>
      <c r="I170" s="17"/>
      <c r="J170" s="14" t="s">
        <v>9</v>
      </c>
      <c r="K170" s="12" t="s">
        <v>5</v>
      </c>
      <c r="L170" s="14" t="s">
        <v>6</v>
      </c>
      <c r="M170" s="18" t="s">
        <v>7</v>
      </c>
      <c r="N170" s="15"/>
      <c r="O170" s="16" t="s">
        <v>8</v>
      </c>
      <c r="P170" s="17"/>
      <c r="Q170" s="14" t="s">
        <v>10</v>
      </c>
      <c r="R170" s="12" t="s">
        <v>5</v>
      </c>
      <c r="S170" s="14" t="s">
        <v>6</v>
      </c>
      <c r="T170" s="18" t="s">
        <v>7</v>
      </c>
      <c r="U170" s="15"/>
      <c r="V170" s="16" t="s">
        <v>8</v>
      </c>
      <c r="W170" s="17"/>
      <c r="X170" s="19" t="s">
        <v>11</v>
      </c>
      <c r="Y170" s="20" t="s">
        <v>12</v>
      </c>
      <c r="Z170" s="20" t="s">
        <v>13</v>
      </c>
      <c r="AA170" s="21"/>
      <c r="AB170" s="22" t="s">
        <v>13</v>
      </c>
      <c r="AC170" s="21"/>
      <c r="AD170" s="74" t="s">
        <v>39</v>
      </c>
      <c r="AE170" s="75" t="s">
        <v>5</v>
      </c>
      <c r="AF170" s="76" t="s">
        <v>6</v>
      </c>
      <c r="AG170" s="77" t="s">
        <v>40</v>
      </c>
      <c r="AH170" s="77" t="s">
        <v>41</v>
      </c>
      <c r="AI170" s="34"/>
    </row>
    <row r="171" spans="1:35" ht="15" customHeight="1">
      <c r="A171" s="23">
        <v>102</v>
      </c>
      <c r="B171" s="24" t="str">
        <f>VLOOKUP(A171,RNames!A28:C1005,2,FALSE)</f>
        <v>Gracie King</v>
      </c>
      <c r="C171" s="24" t="str">
        <f>VLOOKUP(A171,RNames!A28:D1005,3,FALSE)</f>
        <v>L&amp;G</v>
      </c>
      <c r="D171" s="25">
        <v>7.8</v>
      </c>
      <c r="E171" s="26">
        <v>8.3000000000000007</v>
      </c>
      <c r="F171" s="26">
        <v>8</v>
      </c>
      <c r="G171" s="26"/>
      <c r="H171" s="27">
        <v>0</v>
      </c>
      <c r="I171" s="28"/>
      <c r="J171" s="29">
        <f>SUM(D171:F171)-H171</f>
        <v>24.1</v>
      </c>
      <c r="K171" s="25">
        <v>8</v>
      </c>
      <c r="L171" s="26">
        <v>8.3000000000000007</v>
      </c>
      <c r="M171" s="26">
        <v>8.1999999999999993</v>
      </c>
      <c r="N171" s="26"/>
      <c r="O171" s="30">
        <v>0</v>
      </c>
      <c r="P171" s="28"/>
      <c r="Q171" s="29">
        <f>SUM(K171:M171)-O171</f>
        <v>24.5</v>
      </c>
      <c r="R171" s="25">
        <v>8.6999999999999993</v>
      </c>
      <c r="S171" s="26">
        <v>8.6</v>
      </c>
      <c r="T171" s="26">
        <v>8.8000000000000007</v>
      </c>
      <c r="U171" s="26"/>
      <c r="V171" s="30">
        <v>0</v>
      </c>
      <c r="W171" s="28"/>
      <c r="X171" s="31">
        <f>SUM(R171:T171)-V171</f>
        <v>26.099999999999998</v>
      </c>
      <c r="Y171" s="32">
        <f>J171+Q171+X171</f>
        <v>74.7</v>
      </c>
      <c r="Z171" s="60">
        <f>RANK(Y171,Y$171:Y$172,0)</f>
        <v>1</v>
      </c>
      <c r="AA171" s="34"/>
      <c r="AB171" s="35">
        <f>RANK(Y171,Y$153:Y$184,0)</f>
        <v>15</v>
      </c>
      <c r="AC171" s="78"/>
      <c r="AD171" s="79">
        <f>AH171/AI171</f>
        <v>0.68</v>
      </c>
      <c r="AE171" s="80">
        <v>0</v>
      </c>
      <c r="AF171" s="81">
        <v>0</v>
      </c>
      <c r="AG171" s="82">
        <f>AE171+AF171</f>
        <v>0</v>
      </c>
      <c r="AH171" s="83">
        <v>34</v>
      </c>
      <c r="AI171" s="84">
        <v>50</v>
      </c>
    </row>
    <row r="172" spans="1:35" ht="15" customHeight="1">
      <c r="A172" s="36">
        <v>103</v>
      </c>
      <c r="B172" s="37" t="str">
        <f>VLOOKUP(A172,RNames!A21:C998,2,FALSE)</f>
        <v>Sydney Martin</v>
      </c>
      <c r="C172" s="37" t="str">
        <f>VLOOKUP(A172,RNames!A21:D998,3,FALSE)</f>
        <v>Bevendean</v>
      </c>
      <c r="D172" s="38">
        <v>8.8000000000000007</v>
      </c>
      <c r="E172" s="39">
        <v>8.5</v>
      </c>
      <c r="F172" s="39">
        <v>8.3000000000000007</v>
      </c>
      <c r="G172" s="39"/>
      <c r="H172" s="40">
        <v>0</v>
      </c>
      <c r="I172" s="41"/>
      <c r="J172" s="42">
        <f>SUM(D172:F172)-H172</f>
        <v>25.6</v>
      </c>
      <c r="K172" s="38">
        <v>7.3</v>
      </c>
      <c r="L172" s="39">
        <v>7.5</v>
      </c>
      <c r="M172" s="39">
        <v>7.8</v>
      </c>
      <c r="N172" s="39"/>
      <c r="O172" s="43">
        <v>0</v>
      </c>
      <c r="P172" s="41"/>
      <c r="Q172" s="42">
        <f>SUM(K172:M172)-O172</f>
        <v>22.6</v>
      </c>
      <c r="R172" s="38">
        <v>8.8000000000000007</v>
      </c>
      <c r="S172" s="39">
        <v>9</v>
      </c>
      <c r="T172" s="39">
        <v>8.6</v>
      </c>
      <c r="U172" s="39"/>
      <c r="V172" s="43">
        <v>0</v>
      </c>
      <c r="W172" s="41"/>
      <c r="X172" s="44">
        <f>SUM(R172:T172)-V172</f>
        <v>26.4</v>
      </c>
      <c r="Y172" s="45">
        <f>J172+Q172+X172</f>
        <v>74.599999999999994</v>
      </c>
      <c r="Z172" s="46">
        <f>RANK(Y172,Y$171:Y$172,0)</f>
        <v>2</v>
      </c>
      <c r="AA172" s="34"/>
      <c r="AB172" s="47">
        <f>RANK(Y172,Y$153:Y$184,0)</f>
        <v>16</v>
      </c>
      <c r="AC172" s="78"/>
      <c r="AD172" s="85">
        <f>AH172/AI172</f>
        <v>0.74</v>
      </c>
      <c r="AE172" s="86">
        <v>0</v>
      </c>
      <c r="AF172" s="87">
        <v>0</v>
      </c>
      <c r="AG172" s="88">
        <f>AE172+AF172</f>
        <v>0</v>
      </c>
      <c r="AH172" s="89">
        <v>37</v>
      </c>
      <c r="AI172" s="84">
        <v>50</v>
      </c>
    </row>
    <row r="173" spans="1:35" ht="15" customHeight="1">
      <c r="A173" s="49"/>
      <c r="B173" s="50"/>
      <c r="C173" s="50"/>
      <c r="D173" s="50"/>
      <c r="E173" s="51"/>
      <c r="F173" s="50"/>
      <c r="G173" s="51"/>
      <c r="H173" s="50"/>
      <c r="I173" s="52"/>
      <c r="J173" s="50"/>
      <c r="K173" s="50"/>
      <c r="L173" s="51"/>
      <c r="M173" s="53"/>
      <c r="N173" s="51"/>
      <c r="O173" s="50"/>
      <c r="P173" s="52"/>
      <c r="Q173" s="50"/>
      <c r="R173" s="50"/>
      <c r="S173" s="50"/>
      <c r="T173" s="50"/>
      <c r="U173" s="51"/>
      <c r="V173" s="50"/>
      <c r="W173" s="52"/>
      <c r="X173" s="50"/>
      <c r="Y173" s="50"/>
      <c r="Z173" s="50"/>
      <c r="AA173" s="4"/>
      <c r="AB173" s="54"/>
      <c r="AC173" s="4"/>
      <c r="AD173" s="54"/>
      <c r="AE173" s="92"/>
      <c r="AF173" s="92"/>
      <c r="AG173" s="92"/>
      <c r="AH173" s="92"/>
      <c r="AI173" s="4"/>
    </row>
    <row r="174" spans="1:35" ht="15.75" customHeight="1">
      <c r="A174" s="55"/>
      <c r="B174" s="56"/>
      <c r="C174" s="56"/>
      <c r="D174" s="56"/>
      <c r="E174" s="57"/>
      <c r="F174" s="56"/>
      <c r="G174" s="57"/>
      <c r="H174" s="56"/>
      <c r="I174" s="58"/>
      <c r="J174" s="56"/>
      <c r="K174" s="56"/>
      <c r="L174" s="57"/>
      <c r="M174" s="59"/>
      <c r="N174" s="57"/>
      <c r="O174" s="56"/>
      <c r="P174" s="58"/>
      <c r="Q174" s="56"/>
      <c r="R174" s="56"/>
      <c r="S174" s="56"/>
      <c r="T174" s="56"/>
      <c r="U174" s="57"/>
      <c r="V174" s="56"/>
      <c r="W174" s="58"/>
      <c r="X174" s="56"/>
      <c r="Y174" s="56"/>
      <c r="Z174" s="56"/>
      <c r="AA174" s="4"/>
      <c r="AB174" s="8"/>
      <c r="AC174" s="4"/>
      <c r="AD174" s="8"/>
      <c r="AE174" s="7"/>
      <c r="AF174" s="7"/>
      <c r="AG174" s="7"/>
      <c r="AH174" s="7"/>
      <c r="AI174" s="4"/>
    </row>
    <row r="175" spans="1:35" ht="15.75" customHeight="1">
      <c r="A175" s="93"/>
      <c r="B175" s="11" t="s">
        <v>44</v>
      </c>
      <c r="C175" s="11" t="s">
        <v>4</v>
      </c>
      <c r="D175" s="12" t="s">
        <v>5</v>
      </c>
      <c r="E175" s="13" t="s">
        <v>6</v>
      </c>
      <c r="F175" s="14" t="s">
        <v>7</v>
      </c>
      <c r="G175" s="15"/>
      <c r="H175" s="16" t="s">
        <v>8</v>
      </c>
      <c r="I175" s="17"/>
      <c r="J175" s="14" t="s">
        <v>9</v>
      </c>
      <c r="K175" s="12" t="s">
        <v>5</v>
      </c>
      <c r="L175" s="14" t="s">
        <v>6</v>
      </c>
      <c r="M175" s="18" t="s">
        <v>7</v>
      </c>
      <c r="N175" s="15"/>
      <c r="O175" s="16" t="s">
        <v>8</v>
      </c>
      <c r="P175" s="17"/>
      <c r="Q175" s="14" t="s">
        <v>10</v>
      </c>
      <c r="R175" s="12" t="s">
        <v>5</v>
      </c>
      <c r="S175" s="14" t="s">
        <v>6</v>
      </c>
      <c r="T175" s="18" t="s">
        <v>7</v>
      </c>
      <c r="U175" s="15"/>
      <c r="V175" s="16" t="s">
        <v>8</v>
      </c>
      <c r="W175" s="17"/>
      <c r="X175" s="19" t="s">
        <v>11</v>
      </c>
      <c r="Y175" s="20" t="s">
        <v>12</v>
      </c>
      <c r="Z175" s="20" t="s">
        <v>13</v>
      </c>
      <c r="AA175" s="21"/>
      <c r="AB175" s="22" t="s">
        <v>13</v>
      </c>
      <c r="AC175" s="21"/>
      <c r="AD175" s="74" t="s">
        <v>39</v>
      </c>
      <c r="AE175" s="75" t="s">
        <v>5</v>
      </c>
      <c r="AF175" s="76" t="s">
        <v>6</v>
      </c>
      <c r="AG175" s="77" t="s">
        <v>40</v>
      </c>
      <c r="AH175" s="77" t="s">
        <v>41</v>
      </c>
      <c r="AI175" s="34"/>
    </row>
    <row r="176" spans="1:35" ht="15" customHeight="1">
      <c r="A176" s="23">
        <v>104</v>
      </c>
      <c r="B176" s="24" t="str">
        <f>VLOOKUP(A176,RNames!A33:C1010,2,FALSE)</f>
        <v>Harrison Masters</v>
      </c>
      <c r="C176" s="24" t="str">
        <f>VLOOKUP(A176,RNames!A33:D1010,3,FALSE)</f>
        <v>Hollington</v>
      </c>
      <c r="D176" s="25">
        <v>8</v>
      </c>
      <c r="E176" s="26">
        <v>8.1999999999999993</v>
      </c>
      <c r="F176" s="26">
        <v>8.1</v>
      </c>
      <c r="G176" s="26"/>
      <c r="H176" s="27">
        <v>0</v>
      </c>
      <c r="I176" s="28"/>
      <c r="J176" s="29">
        <f>SUM(D176:F176)-H176</f>
        <v>24.299999999999997</v>
      </c>
      <c r="K176" s="25">
        <v>8.4</v>
      </c>
      <c r="L176" s="26">
        <v>8.6</v>
      </c>
      <c r="M176" s="26">
        <v>8.6999999999999993</v>
      </c>
      <c r="N176" s="26"/>
      <c r="O176" s="30">
        <v>0</v>
      </c>
      <c r="P176" s="28"/>
      <c r="Q176" s="29">
        <f>SUM(K176:M176)-O176</f>
        <v>25.7</v>
      </c>
      <c r="R176" s="25">
        <v>9.1</v>
      </c>
      <c r="S176" s="26">
        <v>9.1999999999999993</v>
      </c>
      <c r="T176" s="26">
        <v>9.1</v>
      </c>
      <c r="U176" s="26"/>
      <c r="V176" s="30">
        <v>0</v>
      </c>
      <c r="W176" s="28"/>
      <c r="X176" s="31">
        <f>SUM(R176:T176)-V176</f>
        <v>27.4</v>
      </c>
      <c r="Y176" s="32">
        <f>J176+Q176+X176</f>
        <v>77.400000000000006</v>
      </c>
      <c r="Z176" s="60">
        <f>RANK(Y176,Y$176:Y$176,0)</f>
        <v>1</v>
      </c>
      <c r="AA176" s="34"/>
      <c r="AB176" s="35">
        <f>RANK(Y176,Y$153:Y$184,0)</f>
        <v>10</v>
      </c>
      <c r="AC176" s="78"/>
      <c r="AD176" s="79">
        <f>AH176/AI176</f>
        <v>0.98</v>
      </c>
      <c r="AE176" s="80">
        <v>0</v>
      </c>
      <c r="AF176" s="81">
        <v>0</v>
      </c>
      <c r="AG176" s="82">
        <f>AE176+AF176</f>
        <v>0</v>
      </c>
      <c r="AH176" s="83">
        <v>49</v>
      </c>
      <c r="AI176" s="84">
        <v>50</v>
      </c>
    </row>
    <row r="177" spans="1:35" ht="15" customHeight="1">
      <c r="A177" s="49"/>
      <c r="B177" s="50"/>
      <c r="C177" s="50"/>
      <c r="D177" s="50"/>
      <c r="E177" s="51"/>
      <c r="F177" s="50"/>
      <c r="G177" s="51"/>
      <c r="H177" s="50"/>
      <c r="I177" s="52"/>
      <c r="J177" s="50"/>
      <c r="K177" s="50"/>
      <c r="L177" s="51"/>
      <c r="M177" s="53"/>
      <c r="N177" s="51"/>
      <c r="O177" s="50"/>
      <c r="P177" s="52"/>
      <c r="Q177" s="50"/>
      <c r="R177" s="50"/>
      <c r="S177" s="50"/>
      <c r="T177" s="50"/>
      <c r="U177" s="51"/>
      <c r="V177" s="50"/>
      <c r="W177" s="52"/>
      <c r="X177" s="50"/>
      <c r="Y177" s="50"/>
      <c r="Z177" s="50"/>
      <c r="AA177" s="4"/>
      <c r="AB177" s="54"/>
      <c r="AC177" s="4"/>
      <c r="AD177" s="54"/>
      <c r="AE177" s="92"/>
      <c r="AF177" s="92"/>
      <c r="AG177" s="92"/>
      <c r="AH177" s="92"/>
      <c r="AI177" s="4"/>
    </row>
    <row r="178" spans="1:35" ht="15.75" customHeight="1">
      <c r="A178" s="55"/>
      <c r="B178" s="56"/>
      <c r="C178" s="56"/>
      <c r="D178" s="56"/>
      <c r="E178" s="57"/>
      <c r="F178" s="56"/>
      <c r="G178" s="57"/>
      <c r="H178" s="56"/>
      <c r="I178" s="58"/>
      <c r="J178" s="56"/>
      <c r="K178" s="56"/>
      <c r="L178" s="57"/>
      <c r="M178" s="59"/>
      <c r="N178" s="57"/>
      <c r="O178" s="56"/>
      <c r="P178" s="58"/>
      <c r="Q178" s="56"/>
      <c r="R178" s="56"/>
      <c r="S178" s="56"/>
      <c r="T178" s="56"/>
      <c r="U178" s="57"/>
      <c r="V178" s="56"/>
      <c r="W178" s="58"/>
      <c r="X178" s="56"/>
      <c r="Y178" s="56"/>
      <c r="Z178" s="56"/>
      <c r="AA178" s="4"/>
      <c r="AB178" s="8"/>
      <c r="AC178" s="4"/>
      <c r="AD178" s="8"/>
      <c r="AE178" s="7"/>
      <c r="AF178" s="7"/>
      <c r="AG178" s="7"/>
      <c r="AH178" s="7"/>
      <c r="AI178" s="4"/>
    </row>
    <row r="179" spans="1:35" ht="15.75" customHeight="1">
      <c r="A179" s="10" t="s">
        <v>2</v>
      </c>
      <c r="B179" s="11" t="s">
        <v>45</v>
      </c>
      <c r="C179" s="11" t="s">
        <v>4</v>
      </c>
      <c r="D179" s="12" t="s">
        <v>5</v>
      </c>
      <c r="E179" s="13" t="s">
        <v>6</v>
      </c>
      <c r="F179" s="14" t="s">
        <v>7</v>
      </c>
      <c r="G179" s="15"/>
      <c r="H179" s="16" t="s">
        <v>8</v>
      </c>
      <c r="I179" s="17"/>
      <c r="J179" s="14" t="s">
        <v>9</v>
      </c>
      <c r="K179" s="12" t="s">
        <v>5</v>
      </c>
      <c r="L179" s="14" t="s">
        <v>6</v>
      </c>
      <c r="M179" s="18" t="s">
        <v>7</v>
      </c>
      <c r="N179" s="15"/>
      <c r="O179" s="16" t="s">
        <v>8</v>
      </c>
      <c r="P179" s="17"/>
      <c r="Q179" s="14" t="s">
        <v>10</v>
      </c>
      <c r="R179" s="12" t="s">
        <v>5</v>
      </c>
      <c r="S179" s="14" t="s">
        <v>6</v>
      </c>
      <c r="T179" s="18" t="s">
        <v>7</v>
      </c>
      <c r="U179" s="15"/>
      <c r="V179" s="16" t="s">
        <v>8</v>
      </c>
      <c r="W179" s="17"/>
      <c r="X179" s="19" t="s">
        <v>11</v>
      </c>
      <c r="Y179" s="20" t="s">
        <v>12</v>
      </c>
      <c r="Z179" s="20" t="s">
        <v>13</v>
      </c>
      <c r="AA179" s="21"/>
      <c r="AB179" s="22" t="s">
        <v>13</v>
      </c>
      <c r="AC179" s="21"/>
      <c r="AD179" s="74" t="s">
        <v>39</v>
      </c>
      <c r="AE179" s="75" t="s">
        <v>5</v>
      </c>
      <c r="AF179" s="76" t="s">
        <v>6</v>
      </c>
      <c r="AG179" s="77" t="s">
        <v>40</v>
      </c>
      <c r="AH179" s="77" t="s">
        <v>41</v>
      </c>
      <c r="AI179" s="34"/>
    </row>
    <row r="180" spans="1:35" ht="15" customHeight="1">
      <c r="A180" s="23">
        <v>105</v>
      </c>
      <c r="B180" s="24" t="str">
        <f>VLOOKUP(A180,RNames!A18:C995,2,FALSE)</f>
        <v>Isabelle Boaler</v>
      </c>
      <c r="C180" s="24" t="str">
        <f>VLOOKUP(A180,RNames!A18:D995,3,FALSE)</f>
        <v>L&amp;G</v>
      </c>
      <c r="D180" s="25">
        <v>8.1999999999999993</v>
      </c>
      <c r="E180" s="26">
        <v>8.3000000000000007</v>
      </c>
      <c r="F180" s="26">
        <v>8.4</v>
      </c>
      <c r="G180" s="26"/>
      <c r="H180" s="27">
        <v>0</v>
      </c>
      <c r="I180" s="28"/>
      <c r="J180" s="29">
        <f>SUM(D180:F180)-H180</f>
        <v>24.9</v>
      </c>
      <c r="K180" s="25">
        <v>8.9</v>
      </c>
      <c r="L180" s="26">
        <v>8.6999999999999993</v>
      </c>
      <c r="M180" s="26">
        <v>9</v>
      </c>
      <c r="N180" s="26"/>
      <c r="O180" s="30">
        <v>0</v>
      </c>
      <c r="P180" s="28"/>
      <c r="Q180" s="29">
        <f>SUM(K180:M180)-O180</f>
        <v>26.6</v>
      </c>
      <c r="R180" s="25">
        <v>9</v>
      </c>
      <c r="S180" s="26">
        <v>8.6999999999999993</v>
      </c>
      <c r="T180" s="26">
        <v>8.6</v>
      </c>
      <c r="U180" s="26"/>
      <c r="V180" s="30">
        <v>0</v>
      </c>
      <c r="W180" s="28"/>
      <c r="X180" s="31">
        <f>SUM(R180:T180)-V180</f>
        <v>26.299999999999997</v>
      </c>
      <c r="Y180" s="32">
        <f>J180+Q180+X180</f>
        <v>77.8</v>
      </c>
      <c r="Z180" s="60">
        <f>RANK(Y180,Y$180:Y$184,0)</f>
        <v>5</v>
      </c>
      <c r="AA180" s="34"/>
      <c r="AB180" s="35">
        <f>RANK(Y180,Y$153:Y$184,0)</f>
        <v>9</v>
      </c>
      <c r="AC180" s="78"/>
      <c r="AD180" s="79">
        <f>AH180/AI180</f>
        <v>0.88</v>
      </c>
      <c r="AE180" s="80">
        <v>0</v>
      </c>
      <c r="AF180" s="81">
        <v>0</v>
      </c>
      <c r="AG180" s="82">
        <f>AE180+AF180</f>
        <v>0</v>
      </c>
      <c r="AH180" s="83">
        <v>44</v>
      </c>
      <c r="AI180" s="84">
        <v>50</v>
      </c>
    </row>
    <row r="181" spans="1:35" ht="15" customHeight="1">
      <c r="A181" s="36">
        <v>106</v>
      </c>
      <c r="B181" s="37" t="str">
        <f>VLOOKUP(A181,RNames!A22:C999,2,FALSE)</f>
        <v>Ellie Wild</v>
      </c>
      <c r="C181" s="37" t="str">
        <f>VLOOKUP(A181,RNames!A22:D999,3,FALSE)</f>
        <v>Bevendean</v>
      </c>
      <c r="D181" s="38">
        <v>8.6</v>
      </c>
      <c r="E181" s="39">
        <v>8.6</v>
      </c>
      <c r="F181" s="39">
        <v>8.4</v>
      </c>
      <c r="G181" s="39"/>
      <c r="H181" s="40">
        <v>0</v>
      </c>
      <c r="I181" s="41"/>
      <c r="J181" s="42">
        <f>SUM(D181:F181)-H181</f>
        <v>25.6</v>
      </c>
      <c r="K181" s="38">
        <v>8.5</v>
      </c>
      <c r="L181" s="39">
        <v>8.8000000000000007</v>
      </c>
      <c r="M181" s="39">
        <v>8.6999999999999993</v>
      </c>
      <c r="N181" s="39"/>
      <c r="O181" s="43">
        <v>0</v>
      </c>
      <c r="P181" s="41"/>
      <c r="Q181" s="42">
        <f>SUM(K181:M181)-O181</f>
        <v>26</v>
      </c>
      <c r="R181" s="38">
        <v>8.9</v>
      </c>
      <c r="S181" s="39">
        <v>8.6999999999999993</v>
      </c>
      <c r="T181" s="39">
        <v>9</v>
      </c>
      <c r="U181" s="39"/>
      <c r="V181" s="43">
        <v>0</v>
      </c>
      <c r="W181" s="41"/>
      <c r="X181" s="44">
        <f>SUM(R181:T181)-V181</f>
        <v>26.6</v>
      </c>
      <c r="Y181" s="45">
        <f>J181+Q181+X181</f>
        <v>78.2</v>
      </c>
      <c r="Z181" s="46">
        <f>RANK(Y181,Y$180:Y$184,0)</f>
        <v>4</v>
      </c>
      <c r="AA181" s="34"/>
      <c r="AB181" s="47">
        <f>RANK(Y181,Y$153:Y$184,0)</f>
        <v>7</v>
      </c>
      <c r="AC181" s="78"/>
      <c r="AD181" s="85">
        <f>AH181/AI181</f>
        <v>0.96</v>
      </c>
      <c r="AE181" s="86">
        <v>0</v>
      </c>
      <c r="AF181" s="87">
        <v>0</v>
      </c>
      <c r="AG181" s="88">
        <f>AE181+AF181</f>
        <v>0</v>
      </c>
      <c r="AH181" s="89">
        <v>48</v>
      </c>
      <c r="AI181" s="84">
        <v>50</v>
      </c>
    </row>
    <row r="182" spans="1:35" ht="15" customHeight="1">
      <c r="A182" s="36">
        <v>107</v>
      </c>
      <c r="B182" s="37" t="str">
        <f>VLOOKUP(A182,RNames!A26:C1003,2,FALSE)</f>
        <v>Jessica Harvey</v>
      </c>
      <c r="C182" s="37" t="str">
        <f>VLOOKUP(A182,RNames!A26:D1003,3,FALSE)</f>
        <v>Bevendean</v>
      </c>
      <c r="D182" s="38">
        <v>8.5</v>
      </c>
      <c r="E182" s="39">
        <v>8.6999999999999993</v>
      </c>
      <c r="F182" s="39">
        <v>8</v>
      </c>
      <c r="G182" s="39"/>
      <c r="H182" s="40">
        <v>0</v>
      </c>
      <c r="I182" s="41"/>
      <c r="J182" s="42">
        <f>SUM(D182:F182)-H182</f>
        <v>25.2</v>
      </c>
      <c r="K182" s="38">
        <v>8.6999999999999993</v>
      </c>
      <c r="L182" s="39">
        <v>8.9</v>
      </c>
      <c r="M182" s="39">
        <v>9</v>
      </c>
      <c r="N182" s="39"/>
      <c r="O182" s="43">
        <v>0</v>
      </c>
      <c r="P182" s="41"/>
      <c r="Q182" s="42">
        <f>SUM(K182:M182)-O182</f>
        <v>26.6</v>
      </c>
      <c r="R182" s="38">
        <v>9.4</v>
      </c>
      <c r="S182" s="39">
        <v>9.1999999999999993</v>
      </c>
      <c r="T182" s="39">
        <v>9.1999999999999993</v>
      </c>
      <c r="U182" s="39"/>
      <c r="V182" s="43">
        <v>0</v>
      </c>
      <c r="W182" s="41"/>
      <c r="X182" s="44">
        <f>SUM(R182:T182)-V182</f>
        <v>27.8</v>
      </c>
      <c r="Y182" s="45">
        <f>J182+Q182+X182</f>
        <v>79.599999999999994</v>
      </c>
      <c r="Z182" s="46">
        <f>RANK(Y182,Y$180:Y$184,0)</f>
        <v>2</v>
      </c>
      <c r="AA182" s="34"/>
      <c r="AB182" s="47">
        <f>RANK(Y182,Y$153:Y$184,0)</f>
        <v>2</v>
      </c>
      <c r="AC182" s="78"/>
      <c r="AD182" s="85">
        <f>AH182/AI182</f>
        <v>0.82</v>
      </c>
      <c r="AE182" s="86">
        <v>0</v>
      </c>
      <c r="AF182" s="87">
        <v>0</v>
      </c>
      <c r="AG182" s="88">
        <f>AE182+AF182</f>
        <v>0</v>
      </c>
      <c r="AH182" s="89">
        <v>41</v>
      </c>
      <c r="AI182" s="84">
        <v>50</v>
      </c>
    </row>
    <row r="183" spans="1:35" ht="15" customHeight="1">
      <c r="A183" s="36">
        <v>108</v>
      </c>
      <c r="B183" s="37" t="str">
        <f>VLOOKUP(A183,RNames!A20:C997,2,FALSE)</f>
        <v>Saskia Jemey</v>
      </c>
      <c r="C183" s="37" t="str">
        <f>VLOOKUP(A183,RNames!A20:D997,3,FALSE)</f>
        <v>Hollington</v>
      </c>
      <c r="D183" s="38">
        <v>8.8000000000000007</v>
      </c>
      <c r="E183" s="39">
        <v>8.9</v>
      </c>
      <c r="F183" s="39">
        <v>8.6</v>
      </c>
      <c r="G183" s="39"/>
      <c r="H183" s="40">
        <v>0</v>
      </c>
      <c r="I183" s="41"/>
      <c r="J183" s="42">
        <f>SUM(D183:F183)-H183</f>
        <v>26.300000000000004</v>
      </c>
      <c r="K183" s="38">
        <v>9.1999999999999993</v>
      </c>
      <c r="L183" s="39">
        <v>8.9</v>
      </c>
      <c r="M183" s="39">
        <v>9.1</v>
      </c>
      <c r="N183" s="39"/>
      <c r="O183" s="43">
        <v>0</v>
      </c>
      <c r="P183" s="41"/>
      <c r="Q183" s="42">
        <f>SUM(K183:M183)-O183</f>
        <v>27.200000000000003</v>
      </c>
      <c r="R183" s="38">
        <v>9.3000000000000007</v>
      </c>
      <c r="S183" s="39">
        <v>8.9</v>
      </c>
      <c r="T183" s="39">
        <v>9.1</v>
      </c>
      <c r="U183" s="39"/>
      <c r="V183" s="43">
        <v>0</v>
      </c>
      <c r="W183" s="41"/>
      <c r="X183" s="44">
        <f>SUM(R183:T183)-V183</f>
        <v>27.300000000000004</v>
      </c>
      <c r="Y183" s="45">
        <f>J183+Q183+X183</f>
        <v>80.800000000000011</v>
      </c>
      <c r="Z183" s="46">
        <f>RANK(Y183,Y$180:Y$184,0)</f>
        <v>1</v>
      </c>
      <c r="AA183" s="34"/>
      <c r="AB183" s="47">
        <f>RANK(Y183,Y$153:Y$184,0)</f>
        <v>1</v>
      </c>
      <c r="AC183" s="78"/>
      <c r="AD183" s="85">
        <f>AH183/AI183</f>
        <v>0.66</v>
      </c>
      <c r="AE183" s="86">
        <v>0</v>
      </c>
      <c r="AF183" s="87">
        <v>0</v>
      </c>
      <c r="AG183" s="88">
        <f>AE183+AF183</f>
        <v>0</v>
      </c>
      <c r="AH183" s="89">
        <v>33</v>
      </c>
      <c r="AI183" s="84">
        <v>50</v>
      </c>
    </row>
    <row r="184" spans="1:35" ht="15" customHeight="1">
      <c r="A184" s="36">
        <v>109</v>
      </c>
      <c r="B184" s="37" t="str">
        <f>VLOOKUP(A184,RNames!A21:C998,2,FALSE)</f>
        <v>Kiah Phillips</v>
      </c>
      <c r="C184" s="37" t="str">
        <f>VLOOKUP(A184,RNames!A21:D998,3,FALSE)</f>
        <v>Hollington</v>
      </c>
      <c r="D184" s="38">
        <v>8.3000000000000007</v>
      </c>
      <c r="E184" s="39">
        <v>8.1999999999999993</v>
      </c>
      <c r="F184" s="39">
        <v>8.3000000000000007</v>
      </c>
      <c r="G184" s="39"/>
      <c r="H184" s="40">
        <v>0</v>
      </c>
      <c r="I184" s="41"/>
      <c r="J184" s="42">
        <f>SUM(D184:F184)-H184</f>
        <v>24.8</v>
      </c>
      <c r="K184" s="38">
        <v>9</v>
      </c>
      <c r="L184" s="39">
        <v>8.8000000000000007</v>
      </c>
      <c r="M184" s="39">
        <v>9</v>
      </c>
      <c r="N184" s="39"/>
      <c r="O184" s="43">
        <v>0</v>
      </c>
      <c r="P184" s="41"/>
      <c r="Q184" s="42">
        <f>SUM(K184:M184)-O184</f>
        <v>26.8</v>
      </c>
      <c r="R184" s="38">
        <v>9</v>
      </c>
      <c r="S184" s="39">
        <v>9</v>
      </c>
      <c r="T184" s="39">
        <v>9</v>
      </c>
      <c r="U184" s="39"/>
      <c r="V184" s="43">
        <v>0</v>
      </c>
      <c r="W184" s="41"/>
      <c r="X184" s="44">
        <f>SUM(R184:T184)-V184</f>
        <v>27</v>
      </c>
      <c r="Y184" s="45">
        <f>J184+Q184+X184</f>
        <v>78.599999999999994</v>
      </c>
      <c r="Z184" s="91">
        <f>RANK(Y184,Y$180:Y$184,0)</f>
        <v>3</v>
      </c>
      <c r="AA184" s="34"/>
      <c r="AB184" s="47">
        <f>RANK(Y184,Y$153:Y$184,0)</f>
        <v>5</v>
      </c>
      <c r="AC184" s="78"/>
      <c r="AD184" s="85">
        <f>AH184/AI184</f>
        <v>0.86</v>
      </c>
      <c r="AE184" s="86">
        <v>0</v>
      </c>
      <c r="AF184" s="87">
        <v>0</v>
      </c>
      <c r="AG184" s="88">
        <f>AE184+AF184</f>
        <v>0</v>
      </c>
      <c r="AH184" s="89">
        <v>43</v>
      </c>
      <c r="AI184" s="84">
        <v>50</v>
      </c>
    </row>
    <row r="185" spans="1:35" ht="15" customHeight="1">
      <c r="A185" s="49"/>
      <c r="B185" s="50"/>
      <c r="C185" s="50"/>
      <c r="D185" s="50"/>
      <c r="E185" s="51"/>
      <c r="F185" s="50"/>
      <c r="G185" s="51"/>
      <c r="H185" s="50"/>
      <c r="I185" s="52"/>
      <c r="J185" s="50"/>
      <c r="K185" s="50"/>
      <c r="L185" s="51"/>
      <c r="M185" s="53"/>
      <c r="N185" s="51"/>
      <c r="O185" s="50"/>
      <c r="P185" s="52"/>
      <c r="Q185" s="50"/>
      <c r="R185" s="50"/>
      <c r="S185" s="50"/>
      <c r="T185" s="50"/>
      <c r="U185" s="51"/>
      <c r="V185" s="50"/>
      <c r="W185" s="52"/>
      <c r="X185" s="50"/>
      <c r="Y185" s="50"/>
      <c r="Z185" s="50"/>
      <c r="AA185" s="4"/>
      <c r="AB185" s="54"/>
      <c r="AC185" s="4"/>
      <c r="AD185" s="54"/>
      <c r="AE185" s="92"/>
      <c r="AF185" s="92"/>
      <c r="AG185" s="92"/>
      <c r="AH185" s="92"/>
      <c r="AI185" s="4"/>
    </row>
    <row r="186" spans="1:35" ht="15.75" customHeight="1">
      <c r="A186" s="55"/>
      <c r="B186" s="56"/>
      <c r="C186" s="56"/>
      <c r="D186" s="56"/>
      <c r="E186" s="57"/>
      <c r="F186" s="56"/>
      <c r="G186" s="57"/>
      <c r="H186" s="56"/>
      <c r="I186" s="58"/>
      <c r="J186" s="56"/>
      <c r="K186" s="56"/>
      <c r="L186" s="57"/>
      <c r="M186" s="59"/>
      <c r="N186" s="57"/>
      <c r="O186" s="56"/>
      <c r="P186" s="58"/>
      <c r="Q186" s="56"/>
      <c r="R186" s="56"/>
      <c r="S186" s="56"/>
      <c r="T186" s="56"/>
      <c r="U186" s="57"/>
      <c r="V186" s="56"/>
      <c r="W186" s="58"/>
      <c r="X186" s="56"/>
      <c r="Y186" s="56"/>
      <c r="Z186" s="56"/>
      <c r="AA186" s="4"/>
      <c r="AB186" s="8"/>
      <c r="AC186" s="4"/>
      <c r="AD186" s="8"/>
      <c r="AE186" s="7"/>
      <c r="AF186" s="7"/>
      <c r="AG186" s="7"/>
      <c r="AH186" s="7"/>
      <c r="AI186" s="4"/>
    </row>
    <row r="187" spans="1:35" ht="15.75" customHeight="1">
      <c r="A187" s="10" t="s">
        <v>2</v>
      </c>
      <c r="B187" s="11" t="s">
        <v>46</v>
      </c>
      <c r="C187" s="11" t="s">
        <v>4</v>
      </c>
      <c r="D187" s="12" t="s">
        <v>5</v>
      </c>
      <c r="E187" s="13" t="s">
        <v>6</v>
      </c>
      <c r="F187" s="14" t="s">
        <v>7</v>
      </c>
      <c r="G187" s="15"/>
      <c r="H187" s="16" t="s">
        <v>8</v>
      </c>
      <c r="I187" s="17"/>
      <c r="J187" s="14" t="s">
        <v>9</v>
      </c>
      <c r="K187" s="12" t="s">
        <v>5</v>
      </c>
      <c r="L187" s="14" t="s">
        <v>6</v>
      </c>
      <c r="M187" s="18" t="s">
        <v>7</v>
      </c>
      <c r="N187" s="15"/>
      <c r="O187" s="16" t="s">
        <v>8</v>
      </c>
      <c r="P187" s="17"/>
      <c r="Q187" s="14" t="s">
        <v>10</v>
      </c>
      <c r="R187" s="12" t="s">
        <v>5</v>
      </c>
      <c r="S187" s="14" t="s">
        <v>6</v>
      </c>
      <c r="T187" s="18" t="s">
        <v>7</v>
      </c>
      <c r="U187" s="15"/>
      <c r="V187" s="16" t="s">
        <v>8</v>
      </c>
      <c r="W187" s="17"/>
      <c r="X187" s="19" t="s">
        <v>11</v>
      </c>
      <c r="Y187" s="20" t="s">
        <v>12</v>
      </c>
      <c r="Z187" s="20" t="s">
        <v>13</v>
      </c>
      <c r="AA187" s="21"/>
      <c r="AB187" s="22" t="s">
        <v>13</v>
      </c>
      <c r="AC187" s="21"/>
      <c r="AD187" s="74" t="s">
        <v>39</v>
      </c>
      <c r="AE187" s="75" t="s">
        <v>5</v>
      </c>
      <c r="AF187" s="76" t="s">
        <v>6</v>
      </c>
      <c r="AG187" s="77" t="s">
        <v>40</v>
      </c>
      <c r="AH187" s="77" t="s">
        <v>41</v>
      </c>
      <c r="AI187" s="34"/>
    </row>
    <row r="188" spans="1:35" ht="15" customHeight="1">
      <c r="A188" s="23">
        <v>110</v>
      </c>
      <c r="B188" s="24" t="str">
        <f>VLOOKUP(A188,RNames!A27:C1004,2,FALSE)</f>
        <v>Lois Allman</v>
      </c>
      <c r="C188" s="24" t="str">
        <f>VLOOKUP(A188,RNames!A27:D1004,3,FALSE)</f>
        <v>L&amp;G</v>
      </c>
      <c r="D188" s="25">
        <v>8.9</v>
      </c>
      <c r="E188" s="26">
        <v>8.6999999999999993</v>
      </c>
      <c r="F188" s="26">
        <v>8.6999999999999993</v>
      </c>
      <c r="G188" s="26"/>
      <c r="H188" s="27">
        <v>0</v>
      </c>
      <c r="I188" s="28"/>
      <c r="J188" s="29">
        <f>SUM(D188:F188)-H188</f>
        <v>26.3</v>
      </c>
      <c r="K188" s="25">
        <v>8.9</v>
      </c>
      <c r="L188" s="26">
        <v>8.6999999999999993</v>
      </c>
      <c r="M188" s="26">
        <v>8.6999999999999993</v>
      </c>
      <c r="N188" s="26"/>
      <c r="O188" s="30">
        <v>0</v>
      </c>
      <c r="P188" s="28"/>
      <c r="Q188" s="29">
        <f>SUM(K188:M188)-O188</f>
        <v>26.3</v>
      </c>
      <c r="R188" s="25">
        <v>9</v>
      </c>
      <c r="S188" s="26">
        <v>9</v>
      </c>
      <c r="T188" s="26">
        <v>9</v>
      </c>
      <c r="U188" s="26"/>
      <c r="V188" s="30">
        <v>0</v>
      </c>
      <c r="W188" s="28"/>
      <c r="X188" s="31">
        <f>SUM(R188:T188)-V188</f>
        <v>27</v>
      </c>
      <c r="Y188" s="32">
        <f>J188+Q188+X188</f>
        <v>79.599999999999994</v>
      </c>
      <c r="Z188" s="60">
        <f>RANK(Y188,Y$188:Y$192,0)</f>
        <v>1</v>
      </c>
      <c r="AA188" s="34"/>
      <c r="AB188" s="35">
        <f>RANK(Y188,Y$188:Y$220,0)</f>
        <v>2</v>
      </c>
      <c r="AC188" s="78"/>
      <c r="AD188" s="79">
        <f>AH188/AI188</f>
        <v>0.98</v>
      </c>
      <c r="AE188" s="80">
        <v>0</v>
      </c>
      <c r="AF188" s="81">
        <v>0</v>
      </c>
      <c r="AG188" s="82">
        <f>AE188+AF188</f>
        <v>0</v>
      </c>
      <c r="AH188" s="83">
        <v>49</v>
      </c>
      <c r="AI188" s="84">
        <v>50</v>
      </c>
    </row>
    <row r="189" spans="1:35" ht="15" customHeight="1">
      <c r="A189" s="36">
        <v>111</v>
      </c>
      <c r="B189" s="37" t="str">
        <f>VLOOKUP(A189,RNames!A24:C1001,2,FALSE)</f>
        <v>Megan Levenhagen</v>
      </c>
      <c r="C189" s="37" t="str">
        <f>VLOOKUP(A189,RNames!A24:D1001,3,FALSE)</f>
        <v>L&amp;G</v>
      </c>
      <c r="D189" s="38">
        <v>7.9</v>
      </c>
      <c r="E189" s="39">
        <v>7.5</v>
      </c>
      <c r="F189" s="39">
        <v>7.6</v>
      </c>
      <c r="G189" s="39"/>
      <c r="H189" s="40">
        <v>0.2</v>
      </c>
      <c r="I189" s="41"/>
      <c r="J189" s="42">
        <f>SUM(D189:F189)-H189</f>
        <v>22.8</v>
      </c>
      <c r="K189" s="38">
        <v>8.5</v>
      </c>
      <c r="L189" s="39">
        <v>8.1999999999999993</v>
      </c>
      <c r="M189" s="39">
        <v>8.1999999999999993</v>
      </c>
      <c r="N189" s="39"/>
      <c r="O189" s="43">
        <v>0</v>
      </c>
      <c r="P189" s="41"/>
      <c r="Q189" s="42">
        <f>SUM(K189:M189)-O189</f>
        <v>24.9</v>
      </c>
      <c r="R189" s="38">
        <v>9</v>
      </c>
      <c r="S189" s="39">
        <v>9</v>
      </c>
      <c r="T189" s="39">
        <v>8.9</v>
      </c>
      <c r="U189" s="39"/>
      <c r="V189" s="43">
        <v>0</v>
      </c>
      <c r="W189" s="41"/>
      <c r="X189" s="44">
        <f>SUM(R189:T189)-V189</f>
        <v>26.9</v>
      </c>
      <c r="Y189" s="45">
        <f>J189+Q189+X189</f>
        <v>74.599999999999994</v>
      </c>
      <c r="Z189" s="46">
        <f>RANK(Y189,Y$188:Y$192,0)</f>
        <v>4</v>
      </c>
      <c r="AA189" s="34"/>
      <c r="AB189" s="47">
        <f>RANK(Y189,Y$188:Y$220,0)</f>
        <v>13</v>
      </c>
      <c r="AC189" s="78"/>
      <c r="AD189" s="85">
        <f>AH189/AI189</f>
        <v>1</v>
      </c>
      <c r="AE189" s="86">
        <v>0</v>
      </c>
      <c r="AF189" s="87">
        <v>0</v>
      </c>
      <c r="AG189" s="88">
        <f>AE189+AF189</f>
        <v>0</v>
      </c>
      <c r="AH189" s="89">
        <v>50</v>
      </c>
      <c r="AI189" s="84">
        <v>50</v>
      </c>
    </row>
    <row r="190" spans="1:35" ht="15" customHeight="1">
      <c r="A190" s="36">
        <v>112</v>
      </c>
      <c r="B190" s="37" t="str">
        <f>VLOOKUP(A190,RNames!A25:C1002,2,FALSE)</f>
        <v>Jessica Horne</v>
      </c>
      <c r="C190" s="37" t="str">
        <f>VLOOKUP(A190,RNames!A25:D1002,3,FALSE)</f>
        <v>Swifts</v>
      </c>
      <c r="D190" s="38">
        <v>8.4</v>
      </c>
      <c r="E190" s="39">
        <v>8.1</v>
      </c>
      <c r="F190" s="39">
        <v>8.3000000000000007</v>
      </c>
      <c r="G190" s="39"/>
      <c r="H190" s="40">
        <v>0</v>
      </c>
      <c r="I190" s="41"/>
      <c r="J190" s="42">
        <f>SUM(D190:F190)-H190</f>
        <v>24.8</v>
      </c>
      <c r="K190" s="38">
        <v>8.1</v>
      </c>
      <c r="L190" s="39">
        <v>7.8</v>
      </c>
      <c r="M190" s="39">
        <v>8.1</v>
      </c>
      <c r="N190" s="39"/>
      <c r="O190" s="43">
        <v>0</v>
      </c>
      <c r="P190" s="41"/>
      <c r="Q190" s="42">
        <f>SUM(K190:M190)-O190</f>
        <v>24</v>
      </c>
      <c r="R190" s="38">
        <v>8.6999999999999993</v>
      </c>
      <c r="S190" s="39">
        <v>8.6</v>
      </c>
      <c r="T190" s="39">
        <v>8.6999999999999993</v>
      </c>
      <c r="U190" s="39"/>
      <c r="V190" s="43">
        <v>0</v>
      </c>
      <c r="W190" s="41"/>
      <c r="X190" s="44">
        <f>SUM(R190:T190)-V190</f>
        <v>25.999999999999996</v>
      </c>
      <c r="Y190" s="45">
        <f>J190+Q190+X190</f>
        <v>74.8</v>
      </c>
      <c r="Z190" s="46">
        <f>RANK(Y190,Y$188:Y$192,0)</f>
        <v>3</v>
      </c>
      <c r="AA190" s="34"/>
      <c r="AB190" s="47">
        <f>RANK(Y190,Y$188:Y$220,0)</f>
        <v>12</v>
      </c>
      <c r="AC190" s="78"/>
      <c r="AD190" s="85">
        <f>AH190/AI190</f>
        <v>0.72</v>
      </c>
      <c r="AE190" s="86">
        <v>0</v>
      </c>
      <c r="AF190" s="87">
        <v>0</v>
      </c>
      <c r="AG190" s="88">
        <f>AE190+AF190</f>
        <v>0</v>
      </c>
      <c r="AH190" s="89">
        <v>36</v>
      </c>
      <c r="AI190" s="84">
        <v>50</v>
      </c>
    </row>
    <row r="191" spans="1:35" ht="15" customHeight="1">
      <c r="A191" s="36">
        <v>113</v>
      </c>
      <c r="B191" s="37" t="str">
        <f>VLOOKUP(A191,RNames!A24:C1001,2,FALSE)</f>
        <v>Taye Luke</v>
      </c>
      <c r="C191" s="37" t="str">
        <f>VLOOKUP(A191,RNames!A24:D1001,3,FALSE)</f>
        <v>Bourne</v>
      </c>
      <c r="D191" s="38">
        <v>8.4</v>
      </c>
      <c r="E191" s="39">
        <v>8.1999999999999993</v>
      </c>
      <c r="F191" s="39">
        <v>8.1999999999999993</v>
      </c>
      <c r="G191" s="39"/>
      <c r="H191" s="40">
        <v>0</v>
      </c>
      <c r="I191" s="41"/>
      <c r="J191" s="42">
        <f>SUM(D191:F191)-H191</f>
        <v>24.8</v>
      </c>
      <c r="K191" s="38">
        <v>8.1</v>
      </c>
      <c r="L191" s="39">
        <v>8.1999999999999993</v>
      </c>
      <c r="M191" s="39">
        <v>8.1</v>
      </c>
      <c r="N191" s="39"/>
      <c r="O191" s="43">
        <v>0</v>
      </c>
      <c r="P191" s="41"/>
      <c r="Q191" s="42">
        <f>SUM(K191:M191)-O191</f>
        <v>24.4</v>
      </c>
      <c r="R191" s="38">
        <v>8.9</v>
      </c>
      <c r="S191" s="39">
        <v>8.9</v>
      </c>
      <c r="T191" s="39">
        <v>9</v>
      </c>
      <c r="U191" s="39"/>
      <c r="V191" s="43">
        <v>0</v>
      </c>
      <c r="W191" s="41"/>
      <c r="X191" s="44">
        <f>SUM(R191:T191)-V191</f>
        <v>26.8</v>
      </c>
      <c r="Y191" s="45">
        <f>J191+Q191+X191</f>
        <v>76</v>
      </c>
      <c r="Z191" s="46">
        <f>RANK(Y191,Y$188:Y$192,0)</f>
        <v>2</v>
      </c>
      <c r="AA191" s="34"/>
      <c r="AB191" s="47">
        <f>RANK(Y191,Y$188:Y$220,0)</f>
        <v>10</v>
      </c>
      <c r="AC191" s="78"/>
      <c r="AD191" s="85">
        <f>AH191/AI191</f>
        <v>0.96</v>
      </c>
      <c r="AE191" s="86">
        <v>0</v>
      </c>
      <c r="AF191" s="87">
        <v>0</v>
      </c>
      <c r="AG191" s="88">
        <f>AE191+AF191</f>
        <v>0</v>
      </c>
      <c r="AH191" s="89">
        <v>48</v>
      </c>
      <c r="AI191" s="84">
        <v>50</v>
      </c>
    </row>
    <row r="192" spans="1:35" ht="15" customHeight="1">
      <c r="A192" s="36">
        <v>114</v>
      </c>
      <c r="B192" s="37" t="str">
        <f>VLOOKUP(A192,RNames!A25:C1002,2,FALSE)</f>
        <v>Megan Cotter</v>
      </c>
      <c r="C192" s="37" t="str">
        <f>VLOOKUP(A192,RNames!A25:D1002,3,FALSE)</f>
        <v>Bourne</v>
      </c>
      <c r="D192" s="38">
        <v>0</v>
      </c>
      <c r="E192" s="39">
        <v>0</v>
      </c>
      <c r="F192" s="39">
        <v>0</v>
      </c>
      <c r="G192" s="39"/>
      <c r="H192" s="40">
        <v>0</v>
      </c>
      <c r="I192" s="41"/>
      <c r="J192" s="42">
        <f>SUM(D192:F192)-H192</f>
        <v>0</v>
      </c>
      <c r="K192" s="38">
        <v>0</v>
      </c>
      <c r="L192" s="39">
        <v>0</v>
      </c>
      <c r="M192" s="39">
        <v>0</v>
      </c>
      <c r="N192" s="39"/>
      <c r="O192" s="43">
        <v>0</v>
      </c>
      <c r="P192" s="41"/>
      <c r="Q192" s="42">
        <f>SUM(K192:M192)-O192</f>
        <v>0</v>
      </c>
      <c r="R192" s="38">
        <v>0</v>
      </c>
      <c r="S192" s="39">
        <v>0</v>
      </c>
      <c r="T192" s="39">
        <v>0</v>
      </c>
      <c r="U192" s="39"/>
      <c r="V192" s="43">
        <v>0</v>
      </c>
      <c r="W192" s="41"/>
      <c r="X192" s="44">
        <f>SUM(R192:T192)-V192</f>
        <v>0</v>
      </c>
      <c r="Y192" s="45">
        <f>J192+Q192+X192</f>
        <v>0</v>
      </c>
      <c r="Z192" s="46">
        <f>RANK(Y192,Y$188:Y$192,0)</f>
        <v>5</v>
      </c>
      <c r="AA192" s="34"/>
      <c r="AB192" s="47">
        <f>RANK(Y192,Y$188:Y$220,0)</f>
        <v>20</v>
      </c>
      <c r="AC192" s="78"/>
      <c r="AD192" s="85">
        <f>AH192/AI192</f>
        <v>0</v>
      </c>
      <c r="AE192" s="86">
        <v>0</v>
      </c>
      <c r="AF192" s="87">
        <v>0</v>
      </c>
      <c r="AG192" s="88">
        <f>AE192+AF192</f>
        <v>0</v>
      </c>
      <c r="AH192" s="89">
        <f>AG192/2</f>
        <v>0</v>
      </c>
      <c r="AI192" s="84">
        <v>50</v>
      </c>
    </row>
    <row r="193" spans="1:35" ht="15" customHeight="1">
      <c r="A193" s="49"/>
      <c r="B193" s="50"/>
      <c r="C193" s="50"/>
      <c r="D193" s="50"/>
      <c r="E193" s="51"/>
      <c r="F193" s="50"/>
      <c r="G193" s="51"/>
      <c r="H193" s="50"/>
      <c r="I193" s="52"/>
      <c r="J193" s="50"/>
      <c r="K193" s="50"/>
      <c r="L193" s="51"/>
      <c r="M193" s="53"/>
      <c r="N193" s="51"/>
      <c r="O193" s="50"/>
      <c r="P193" s="52"/>
      <c r="Q193" s="50"/>
      <c r="R193" s="50"/>
      <c r="S193" s="50"/>
      <c r="T193" s="50"/>
      <c r="U193" s="51"/>
      <c r="V193" s="50"/>
      <c r="W193" s="52"/>
      <c r="X193" s="50"/>
      <c r="Y193" s="50"/>
      <c r="Z193" s="50"/>
      <c r="AA193" s="4"/>
      <c r="AB193" s="54"/>
      <c r="AC193" s="4"/>
      <c r="AD193" s="54"/>
      <c r="AE193" s="92"/>
      <c r="AF193" s="92"/>
      <c r="AG193" s="92"/>
      <c r="AH193" s="92"/>
      <c r="AI193" s="4"/>
    </row>
    <row r="194" spans="1:35" ht="15.75" customHeight="1">
      <c r="A194" s="55"/>
      <c r="B194" s="56"/>
      <c r="C194" s="56"/>
      <c r="D194" s="56"/>
      <c r="E194" s="57"/>
      <c r="F194" s="56"/>
      <c r="G194" s="57"/>
      <c r="H194" s="56"/>
      <c r="I194" s="58"/>
      <c r="J194" s="56"/>
      <c r="K194" s="56"/>
      <c r="L194" s="57"/>
      <c r="M194" s="59"/>
      <c r="N194" s="57"/>
      <c r="O194" s="56"/>
      <c r="P194" s="58"/>
      <c r="Q194" s="56"/>
      <c r="R194" s="56"/>
      <c r="S194" s="56"/>
      <c r="T194" s="56"/>
      <c r="U194" s="57"/>
      <c r="V194" s="56"/>
      <c r="W194" s="58"/>
      <c r="X194" s="56"/>
      <c r="Y194" s="56"/>
      <c r="Z194" s="56"/>
      <c r="AA194" s="4"/>
      <c r="AB194" s="8"/>
      <c r="AC194" s="4"/>
      <c r="AD194" s="8"/>
      <c r="AE194" s="7"/>
      <c r="AF194" s="7"/>
      <c r="AG194" s="7"/>
      <c r="AH194" s="7"/>
      <c r="AI194" s="4"/>
    </row>
    <row r="195" spans="1:35" ht="15.75" customHeight="1">
      <c r="A195" s="10" t="s">
        <v>2</v>
      </c>
      <c r="B195" s="11" t="s">
        <v>47</v>
      </c>
      <c r="C195" s="11" t="s">
        <v>4</v>
      </c>
      <c r="D195" s="12" t="s">
        <v>5</v>
      </c>
      <c r="E195" s="13" t="s">
        <v>6</v>
      </c>
      <c r="F195" s="14" t="s">
        <v>7</v>
      </c>
      <c r="G195" s="15"/>
      <c r="H195" s="16" t="s">
        <v>8</v>
      </c>
      <c r="I195" s="17"/>
      <c r="J195" s="14" t="s">
        <v>9</v>
      </c>
      <c r="K195" s="12" t="s">
        <v>5</v>
      </c>
      <c r="L195" s="14" t="s">
        <v>6</v>
      </c>
      <c r="M195" s="18" t="s">
        <v>7</v>
      </c>
      <c r="N195" s="15"/>
      <c r="O195" s="16" t="s">
        <v>8</v>
      </c>
      <c r="P195" s="17"/>
      <c r="Q195" s="14" t="s">
        <v>10</v>
      </c>
      <c r="R195" s="12" t="s">
        <v>5</v>
      </c>
      <c r="S195" s="14" t="s">
        <v>6</v>
      </c>
      <c r="T195" s="18" t="s">
        <v>7</v>
      </c>
      <c r="U195" s="15"/>
      <c r="V195" s="16" t="s">
        <v>8</v>
      </c>
      <c r="W195" s="17"/>
      <c r="X195" s="19" t="s">
        <v>11</v>
      </c>
      <c r="Y195" s="20" t="s">
        <v>12</v>
      </c>
      <c r="Z195" s="20" t="s">
        <v>13</v>
      </c>
      <c r="AA195" s="21"/>
      <c r="AB195" s="22" t="s">
        <v>13</v>
      </c>
      <c r="AC195" s="21"/>
      <c r="AD195" s="74" t="s">
        <v>39</v>
      </c>
      <c r="AE195" s="75" t="s">
        <v>5</v>
      </c>
      <c r="AF195" s="76" t="s">
        <v>6</v>
      </c>
      <c r="AG195" s="77" t="s">
        <v>40</v>
      </c>
      <c r="AH195" s="77" t="s">
        <v>41</v>
      </c>
      <c r="AI195" s="34"/>
    </row>
    <row r="196" spans="1:35" ht="15" customHeight="1">
      <c r="A196" s="23">
        <v>115</v>
      </c>
      <c r="B196" s="24" t="str">
        <f>VLOOKUP(A196,RNames!A34:C1011,2,FALSE)</f>
        <v>Hugo Wolley</v>
      </c>
      <c r="C196" s="24" t="str">
        <f>VLOOKUP(A196,RNames!A34:D1011,3,FALSE)</f>
        <v>Bourne</v>
      </c>
      <c r="D196" s="25">
        <v>7.5</v>
      </c>
      <c r="E196" s="26">
        <v>7.5</v>
      </c>
      <c r="F196" s="26">
        <v>7.4</v>
      </c>
      <c r="G196" s="26"/>
      <c r="H196" s="27">
        <v>0.2</v>
      </c>
      <c r="I196" s="28"/>
      <c r="J196" s="29">
        <f>SUM(D196:F196)-H196</f>
        <v>22.2</v>
      </c>
      <c r="K196" s="25">
        <v>0</v>
      </c>
      <c r="L196" s="26">
        <v>0</v>
      </c>
      <c r="M196" s="26">
        <v>0</v>
      </c>
      <c r="N196" s="26"/>
      <c r="O196" s="30">
        <v>0</v>
      </c>
      <c r="P196" s="28"/>
      <c r="Q196" s="29">
        <f>SUM(K196:M196)-O196</f>
        <v>0</v>
      </c>
      <c r="R196" s="25">
        <v>0</v>
      </c>
      <c r="S196" s="26">
        <v>0</v>
      </c>
      <c r="T196" s="26">
        <v>0</v>
      </c>
      <c r="U196" s="26"/>
      <c r="V196" s="30">
        <v>0</v>
      </c>
      <c r="W196" s="28"/>
      <c r="X196" s="31">
        <f>SUM(R196:T196)-V196</f>
        <v>0</v>
      </c>
      <c r="Y196" s="32">
        <f>J196+Q196+X196</f>
        <v>22.2</v>
      </c>
      <c r="Z196" s="60">
        <f>RANK(Y196,Y$196:Y$199,0)</f>
        <v>4</v>
      </c>
      <c r="AA196" s="34"/>
      <c r="AB196" s="35">
        <f>RANK(Y196,Y$188:Y$220,0)</f>
        <v>19</v>
      </c>
      <c r="AC196" s="78"/>
      <c r="AD196" s="79">
        <f>AH196/AI196</f>
        <v>0.92</v>
      </c>
      <c r="AE196" s="80">
        <v>0</v>
      </c>
      <c r="AF196" s="81">
        <v>0</v>
      </c>
      <c r="AG196" s="82">
        <f>AE196+AF196</f>
        <v>0</v>
      </c>
      <c r="AH196" s="83">
        <v>46</v>
      </c>
      <c r="AI196" s="84">
        <v>50</v>
      </c>
    </row>
    <row r="197" spans="1:35" ht="15" customHeight="1">
      <c r="A197" s="36">
        <v>116</v>
      </c>
      <c r="B197" s="37" t="str">
        <f>VLOOKUP(A197,RNames!A31:C1008,2,FALSE)</f>
        <v>Theo Deacon</v>
      </c>
      <c r="C197" s="37" t="str">
        <f>VLOOKUP(A197,RNames!A31:D1008,3,FALSE)</f>
        <v>Bourne</v>
      </c>
      <c r="D197" s="38">
        <v>8.4</v>
      </c>
      <c r="E197" s="39">
        <v>8.4</v>
      </c>
      <c r="F197" s="39">
        <v>8.3000000000000007</v>
      </c>
      <c r="G197" s="39"/>
      <c r="H197" s="40">
        <v>0</v>
      </c>
      <c r="I197" s="41"/>
      <c r="J197" s="42">
        <f>SUM(D197:F197)-H197</f>
        <v>25.1</v>
      </c>
      <c r="K197" s="38">
        <v>8.5</v>
      </c>
      <c r="L197" s="39">
        <v>8.6999999999999993</v>
      </c>
      <c r="M197" s="39">
        <v>8.4</v>
      </c>
      <c r="N197" s="39"/>
      <c r="O197" s="43">
        <v>0</v>
      </c>
      <c r="P197" s="41"/>
      <c r="Q197" s="42">
        <f>SUM(K197:M197)-O197</f>
        <v>25.6</v>
      </c>
      <c r="R197" s="38">
        <v>8.8000000000000007</v>
      </c>
      <c r="S197" s="39">
        <v>8.8000000000000007</v>
      </c>
      <c r="T197" s="39">
        <v>8.8000000000000007</v>
      </c>
      <c r="U197" s="39"/>
      <c r="V197" s="43">
        <v>0</v>
      </c>
      <c r="W197" s="41"/>
      <c r="X197" s="44">
        <f>SUM(R197:T197)-V197</f>
        <v>26.400000000000002</v>
      </c>
      <c r="Y197" s="45">
        <f>J197+Q197+X197</f>
        <v>77.100000000000009</v>
      </c>
      <c r="Z197" s="46">
        <f>RANK(Y197,Y$196:Y$199,0)</f>
        <v>1</v>
      </c>
      <c r="AA197" s="34"/>
      <c r="AB197" s="47">
        <f>RANK(Y197,Y$188:Y$220,0)</f>
        <v>6</v>
      </c>
      <c r="AC197" s="78"/>
      <c r="AD197" s="85">
        <f>AH197/AI197</f>
        <v>0.9</v>
      </c>
      <c r="AE197" s="86">
        <v>0</v>
      </c>
      <c r="AF197" s="87">
        <v>0</v>
      </c>
      <c r="AG197" s="88">
        <f>AE197+AF197</f>
        <v>0</v>
      </c>
      <c r="AH197" s="89">
        <v>45</v>
      </c>
      <c r="AI197" s="84">
        <v>50</v>
      </c>
    </row>
    <row r="198" spans="1:35" ht="15" customHeight="1">
      <c r="A198" s="36">
        <v>117</v>
      </c>
      <c r="B198" s="37" t="str">
        <f>VLOOKUP(A198,RNames!A32:C1009,2,FALSE)</f>
        <v>Joshua Thornton</v>
      </c>
      <c r="C198" s="37" t="str">
        <f>VLOOKUP(A198,RNames!A32:D1009,3,FALSE)</f>
        <v>Hollington</v>
      </c>
      <c r="D198" s="38">
        <v>8.3000000000000007</v>
      </c>
      <c r="E198" s="39">
        <v>8.6</v>
      </c>
      <c r="F198" s="39">
        <v>8.3000000000000007</v>
      </c>
      <c r="G198" s="39"/>
      <c r="H198" s="40">
        <v>0</v>
      </c>
      <c r="I198" s="41"/>
      <c r="J198" s="42">
        <f>SUM(D198:F198)-H198</f>
        <v>25.2</v>
      </c>
      <c r="K198" s="38">
        <v>0</v>
      </c>
      <c r="L198" s="39">
        <v>0</v>
      </c>
      <c r="M198" s="39">
        <v>0</v>
      </c>
      <c r="N198" s="39"/>
      <c r="O198" s="43">
        <v>0</v>
      </c>
      <c r="P198" s="41"/>
      <c r="Q198" s="42">
        <f>SUM(K198:M198)-O198</f>
        <v>0</v>
      </c>
      <c r="R198" s="38">
        <v>8.6</v>
      </c>
      <c r="S198" s="39">
        <v>8.5</v>
      </c>
      <c r="T198" s="39">
        <v>8.6</v>
      </c>
      <c r="U198" s="39"/>
      <c r="V198" s="43">
        <v>0</v>
      </c>
      <c r="W198" s="41"/>
      <c r="X198" s="44">
        <f>SUM(R198:T198)-V198</f>
        <v>25.700000000000003</v>
      </c>
      <c r="Y198" s="45">
        <f>J198+Q198+X198</f>
        <v>50.900000000000006</v>
      </c>
      <c r="Z198" s="46">
        <f>RANK(Y198,Y$196:Y$199,0)</f>
        <v>3</v>
      </c>
      <c r="AA198" s="34"/>
      <c r="AB198" s="47">
        <f>RANK(Y198,Y$188:Y$220,0)</f>
        <v>16</v>
      </c>
      <c r="AC198" s="78"/>
      <c r="AD198" s="85">
        <f>AH198/AI198</f>
        <v>0.62</v>
      </c>
      <c r="AE198" s="86">
        <v>0</v>
      </c>
      <c r="AF198" s="87">
        <v>0</v>
      </c>
      <c r="AG198" s="88">
        <f>AE198+AF198</f>
        <v>0</v>
      </c>
      <c r="AH198" s="89">
        <v>31</v>
      </c>
      <c r="AI198" s="84">
        <v>50</v>
      </c>
    </row>
    <row r="199" spans="1:35" ht="15" customHeight="1">
      <c r="A199" s="36">
        <v>118</v>
      </c>
      <c r="B199" s="37" t="str">
        <f>VLOOKUP(A199,RNames!A32:C1009,2,FALSE)</f>
        <v>Spencer Todd</v>
      </c>
      <c r="C199" s="37" t="str">
        <f>VLOOKUP(A199,RNames!A32:D1009,3,FALSE)</f>
        <v>Hollington</v>
      </c>
      <c r="D199" s="38">
        <v>8</v>
      </c>
      <c r="E199" s="39">
        <v>7.7</v>
      </c>
      <c r="F199" s="39">
        <v>7.7</v>
      </c>
      <c r="G199" s="39"/>
      <c r="H199" s="40">
        <v>0</v>
      </c>
      <c r="I199" s="41"/>
      <c r="J199" s="42">
        <f>SUM(D199:F199)-H199</f>
        <v>23.4</v>
      </c>
      <c r="K199" s="38">
        <v>7.9</v>
      </c>
      <c r="L199" s="39">
        <v>8.3000000000000007</v>
      </c>
      <c r="M199" s="39">
        <v>8.1999999999999993</v>
      </c>
      <c r="N199" s="39"/>
      <c r="O199" s="43">
        <v>0</v>
      </c>
      <c r="P199" s="41"/>
      <c r="Q199" s="42">
        <f>SUM(K199:M199)-O199</f>
        <v>24.400000000000002</v>
      </c>
      <c r="R199" s="38">
        <v>8.6999999999999993</v>
      </c>
      <c r="S199" s="39">
        <v>8.6</v>
      </c>
      <c r="T199" s="39">
        <v>8.6999999999999993</v>
      </c>
      <c r="U199" s="39"/>
      <c r="V199" s="43">
        <v>0</v>
      </c>
      <c r="W199" s="41"/>
      <c r="X199" s="44">
        <f>SUM(R199:T199)-V199</f>
        <v>25.999999999999996</v>
      </c>
      <c r="Y199" s="45">
        <f>J199+Q199+X199</f>
        <v>73.8</v>
      </c>
      <c r="Z199" s="46">
        <f>RANK(Y199,Y$196:Y$199,0)</f>
        <v>2</v>
      </c>
      <c r="AA199" s="34"/>
      <c r="AB199" s="47">
        <f>RANK(Y199,Y$188:Y$220,0)</f>
        <v>14</v>
      </c>
      <c r="AC199" s="78"/>
      <c r="AD199" s="85">
        <f>AH199/AI199</f>
        <v>0.28000000000000003</v>
      </c>
      <c r="AE199" s="86">
        <v>0</v>
      </c>
      <c r="AF199" s="87">
        <v>0</v>
      </c>
      <c r="AG199" s="88">
        <f>AE199+AF199</f>
        <v>0</v>
      </c>
      <c r="AH199" s="89">
        <v>14</v>
      </c>
      <c r="AI199" s="84">
        <v>50</v>
      </c>
    </row>
    <row r="200" spans="1:35" ht="15" customHeight="1">
      <c r="A200" s="49"/>
      <c r="B200" s="50"/>
      <c r="C200" s="50"/>
      <c r="D200" s="50"/>
      <c r="E200" s="51"/>
      <c r="F200" s="50"/>
      <c r="G200" s="51"/>
      <c r="H200" s="50"/>
      <c r="I200" s="52"/>
      <c r="J200" s="50"/>
      <c r="K200" s="50"/>
      <c r="L200" s="51"/>
      <c r="M200" s="53"/>
      <c r="N200" s="51"/>
      <c r="O200" s="50"/>
      <c r="P200" s="52"/>
      <c r="Q200" s="50"/>
      <c r="R200" s="50"/>
      <c r="S200" s="50"/>
      <c r="T200" s="50"/>
      <c r="U200" s="51"/>
      <c r="V200" s="50"/>
      <c r="W200" s="52"/>
      <c r="X200" s="50"/>
      <c r="Y200" s="50"/>
      <c r="Z200" s="50"/>
      <c r="AA200" s="4"/>
      <c r="AB200" s="54"/>
      <c r="AC200" s="4"/>
      <c r="AD200" s="54"/>
      <c r="AE200" s="87"/>
      <c r="AF200" s="87"/>
      <c r="AG200" s="92"/>
      <c r="AH200" s="92"/>
      <c r="AI200" s="4"/>
    </row>
    <row r="201" spans="1:35" ht="15.75" customHeight="1">
      <c r="A201" s="55"/>
      <c r="B201" s="56"/>
      <c r="C201" s="56"/>
      <c r="D201" s="56"/>
      <c r="E201" s="57"/>
      <c r="F201" s="56"/>
      <c r="G201" s="57"/>
      <c r="H201" s="56"/>
      <c r="I201" s="58"/>
      <c r="J201" s="56"/>
      <c r="K201" s="56"/>
      <c r="L201" s="57"/>
      <c r="M201" s="59"/>
      <c r="N201" s="57"/>
      <c r="O201" s="56"/>
      <c r="P201" s="58"/>
      <c r="Q201" s="56"/>
      <c r="R201" s="56"/>
      <c r="S201" s="56"/>
      <c r="T201" s="56"/>
      <c r="U201" s="57"/>
      <c r="V201" s="56"/>
      <c r="W201" s="58"/>
      <c r="X201" s="56"/>
      <c r="Y201" s="56"/>
      <c r="Z201" s="56"/>
      <c r="AA201" s="4"/>
      <c r="AB201" s="8"/>
      <c r="AC201" s="4"/>
      <c r="AD201" s="8"/>
      <c r="AE201" s="94"/>
      <c r="AF201" s="94"/>
      <c r="AG201" s="7"/>
      <c r="AH201" s="7"/>
      <c r="AI201" s="4"/>
    </row>
    <row r="202" spans="1:35" ht="15.75" customHeight="1">
      <c r="A202" s="10" t="s">
        <v>2</v>
      </c>
      <c r="B202" s="11" t="s">
        <v>48</v>
      </c>
      <c r="C202" s="11" t="s">
        <v>4</v>
      </c>
      <c r="D202" s="12" t="s">
        <v>5</v>
      </c>
      <c r="E202" s="13" t="s">
        <v>6</v>
      </c>
      <c r="F202" s="14" t="s">
        <v>7</v>
      </c>
      <c r="G202" s="15"/>
      <c r="H202" s="16" t="s">
        <v>8</v>
      </c>
      <c r="I202" s="17"/>
      <c r="J202" s="14" t="s">
        <v>9</v>
      </c>
      <c r="K202" s="12" t="s">
        <v>5</v>
      </c>
      <c r="L202" s="14" t="s">
        <v>6</v>
      </c>
      <c r="M202" s="18" t="s">
        <v>7</v>
      </c>
      <c r="N202" s="15"/>
      <c r="O202" s="16" t="s">
        <v>8</v>
      </c>
      <c r="P202" s="17"/>
      <c r="Q202" s="14" t="s">
        <v>10</v>
      </c>
      <c r="R202" s="12" t="s">
        <v>5</v>
      </c>
      <c r="S202" s="14" t="s">
        <v>6</v>
      </c>
      <c r="T202" s="18" t="s">
        <v>7</v>
      </c>
      <c r="U202" s="15"/>
      <c r="V202" s="16" t="s">
        <v>8</v>
      </c>
      <c r="W202" s="17"/>
      <c r="X202" s="19" t="s">
        <v>11</v>
      </c>
      <c r="Y202" s="20" t="s">
        <v>12</v>
      </c>
      <c r="Z202" s="20" t="s">
        <v>13</v>
      </c>
      <c r="AA202" s="21"/>
      <c r="AB202" s="22" t="s">
        <v>13</v>
      </c>
      <c r="AC202" s="21"/>
      <c r="AD202" s="74" t="s">
        <v>39</v>
      </c>
      <c r="AE202" s="75" t="s">
        <v>5</v>
      </c>
      <c r="AF202" s="76" t="s">
        <v>6</v>
      </c>
      <c r="AG202" s="77" t="s">
        <v>40</v>
      </c>
      <c r="AH202" s="77" t="s">
        <v>41</v>
      </c>
      <c r="AI202" s="34"/>
    </row>
    <row r="203" spans="1:35" ht="15" customHeight="1">
      <c r="A203" s="23">
        <v>119</v>
      </c>
      <c r="B203" s="24" t="str">
        <f>VLOOKUP(A203,RNames!A29:C1006,2,FALSE)</f>
        <v>Fliss McGirr</v>
      </c>
      <c r="C203" s="24" t="str">
        <f>VLOOKUP(A203,RNames!A29:D1006,3,FALSE)</f>
        <v>L&amp;G</v>
      </c>
      <c r="D203" s="25">
        <v>8.9</v>
      </c>
      <c r="E203" s="26">
        <v>8.8000000000000007</v>
      </c>
      <c r="F203" s="26">
        <v>8.8000000000000007</v>
      </c>
      <c r="G203" s="26"/>
      <c r="H203" s="27">
        <v>0</v>
      </c>
      <c r="I203" s="28"/>
      <c r="J203" s="29">
        <f>SUM(D203:F203)-H203</f>
        <v>26.500000000000004</v>
      </c>
      <c r="K203" s="25">
        <v>8.3000000000000007</v>
      </c>
      <c r="L203" s="26">
        <v>8.6999999999999993</v>
      </c>
      <c r="M203" s="26">
        <v>8.6</v>
      </c>
      <c r="N203" s="26"/>
      <c r="O203" s="30">
        <v>0</v>
      </c>
      <c r="P203" s="28"/>
      <c r="Q203" s="29">
        <f>SUM(K203:M203)-O203</f>
        <v>25.6</v>
      </c>
      <c r="R203" s="25">
        <v>8.6999999999999993</v>
      </c>
      <c r="S203" s="26">
        <v>8.9</v>
      </c>
      <c r="T203" s="26">
        <v>8.8000000000000007</v>
      </c>
      <c r="U203" s="26"/>
      <c r="V203" s="30">
        <v>0</v>
      </c>
      <c r="W203" s="28"/>
      <c r="X203" s="31">
        <f>SUM(R203:T203)-V203</f>
        <v>26.400000000000002</v>
      </c>
      <c r="Y203" s="32">
        <f>J203+Q203+X203</f>
        <v>78.500000000000014</v>
      </c>
      <c r="Z203" s="60">
        <f>RANK(Y203,Y$203:Y$207,0)</f>
        <v>1</v>
      </c>
      <c r="AA203" s="34"/>
      <c r="AB203" s="35">
        <f>RANK(Y203,Y$188:Y$220,0)</f>
        <v>3</v>
      </c>
      <c r="AC203" s="78"/>
      <c r="AD203" s="79">
        <f>AH203/AI203</f>
        <v>1</v>
      </c>
      <c r="AE203" s="80">
        <v>0</v>
      </c>
      <c r="AF203" s="81">
        <v>0</v>
      </c>
      <c r="AG203" s="82">
        <f>AE203+AF203</f>
        <v>0</v>
      </c>
      <c r="AH203" s="83">
        <v>50</v>
      </c>
      <c r="AI203" s="84">
        <v>50</v>
      </c>
    </row>
    <row r="204" spans="1:35" ht="15" customHeight="1">
      <c r="A204" s="36">
        <v>120</v>
      </c>
      <c r="B204" s="37" t="str">
        <f>VLOOKUP(A204,RNames!A27:C1004,2,FALSE)</f>
        <v>Lucy Bye</v>
      </c>
      <c r="C204" s="37" t="str">
        <f>VLOOKUP(A204,RNames!A27:D1004,3,FALSE)</f>
        <v>L&amp;G</v>
      </c>
      <c r="D204" s="38">
        <v>8.6</v>
      </c>
      <c r="E204" s="39">
        <v>8.6</v>
      </c>
      <c r="F204" s="39">
        <v>8.5</v>
      </c>
      <c r="G204" s="39"/>
      <c r="H204" s="40">
        <v>0</v>
      </c>
      <c r="I204" s="41"/>
      <c r="J204" s="42">
        <f>SUM(D204:F204)-H204</f>
        <v>25.7</v>
      </c>
      <c r="K204" s="38">
        <v>8.3000000000000007</v>
      </c>
      <c r="L204" s="39">
        <v>8.5</v>
      </c>
      <c r="M204" s="39">
        <v>8.4</v>
      </c>
      <c r="N204" s="39"/>
      <c r="O204" s="43">
        <v>0</v>
      </c>
      <c r="P204" s="41"/>
      <c r="Q204" s="42">
        <f>SUM(K204:M204)-O204</f>
        <v>25.200000000000003</v>
      </c>
      <c r="R204" s="38">
        <v>8.8000000000000007</v>
      </c>
      <c r="S204" s="39">
        <v>8.6</v>
      </c>
      <c r="T204" s="39">
        <v>8.8000000000000007</v>
      </c>
      <c r="U204" s="39"/>
      <c r="V204" s="43">
        <v>0</v>
      </c>
      <c r="W204" s="41"/>
      <c r="X204" s="44">
        <f>SUM(R204:T204)-V204</f>
        <v>26.2</v>
      </c>
      <c r="Y204" s="45">
        <f>J204+Q204+X204</f>
        <v>77.100000000000009</v>
      </c>
      <c r="Z204" s="46">
        <f>RANK(Y204,Y$203:Y$207,0)</f>
        <v>2</v>
      </c>
      <c r="AA204" s="34"/>
      <c r="AB204" s="47">
        <f>RANK(Y204,Y$188:Y$220,0)</f>
        <v>6</v>
      </c>
      <c r="AC204" s="78"/>
      <c r="AD204" s="85">
        <f>AH204/AI204</f>
        <v>0.9</v>
      </c>
      <c r="AE204" s="86">
        <v>0</v>
      </c>
      <c r="AF204" s="87">
        <v>0</v>
      </c>
      <c r="AG204" s="88">
        <f>AE204+AF204</f>
        <v>0</v>
      </c>
      <c r="AH204" s="89">
        <v>45</v>
      </c>
      <c r="AI204" s="84">
        <v>50</v>
      </c>
    </row>
    <row r="205" spans="1:35" ht="15" customHeight="1">
      <c r="A205" s="36">
        <v>121</v>
      </c>
      <c r="B205" s="37" t="str">
        <f>VLOOKUP(A205,RNames!A28:C1005,2,FALSE)</f>
        <v>Keely Kent</v>
      </c>
      <c r="C205" s="37" t="str">
        <f>VLOOKUP(A205,RNames!A28:D1005,3,FALSE)</f>
        <v>Swifts</v>
      </c>
      <c r="D205" s="38">
        <v>8.6999999999999993</v>
      </c>
      <c r="E205" s="39">
        <v>8.6999999999999993</v>
      </c>
      <c r="F205" s="39">
        <v>8.5</v>
      </c>
      <c r="G205" s="39"/>
      <c r="H205" s="40">
        <v>0</v>
      </c>
      <c r="I205" s="41"/>
      <c r="J205" s="42">
        <f>SUM(D205:F205)-H205</f>
        <v>25.9</v>
      </c>
      <c r="K205" s="38">
        <v>6.8</v>
      </c>
      <c r="L205" s="39">
        <v>6.8</v>
      </c>
      <c r="M205" s="39">
        <v>7</v>
      </c>
      <c r="N205" s="39"/>
      <c r="O205" s="43">
        <v>0</v>
      </c>
      <c r="P205" s="41"/>
      <c r="Q205" s="42">
        <f>SUM(K205:M205)-O205</f>
        <v>20.6</v>
      </c>
      <c r="R205" s="38">
        <v>8.8000000000000007</v>
      </c>
      <c r="S205" s="39">
        <v>8.9</v>
      </c>
      <c r="T205" s="39">
        <v>8.5</v>
      </c>
      <c r="U205" s="39"/>
      <c r="V205" s="43">
        <v>0</v>
      </c>
      <c r="W205" s="41"/>
      <c r="X205" s="44">
        <f>SUM(R205:T205)-V205</f>
        <v>26.200000000000003</v>
      </c>
      <c r="Y205" s="45">
        <f>J205+Q205+X205</f>
        <v>72.7</v>
      </c>
      <c r="Z205" s="46">
        <f>RANK(Y205,Y$203:Y$207,0)</f>
        <v>4</v>
      </c>
      <c r="AA205" s="34"/>
      <c r="AB205" s="47">
        <f>RANK(Y205,Y$188:Y$220,0)</f>
        <v>15</v>
      </c>
      <c r="AC205" s="78"/>
      <c r="AD205" s="85">
        <f>AH205/AI205</f>
        <v>0.8</v>
      </c>
      <c r="AE205" s="86">
        <v>0</v>
      </c>
      <c r="AF205" s="87">
        <v>0</v>
      </c>
      <c r="AG205" s="88">
        <f>AE205+AF205</f>
        <v>0</v>
      </c>
      <c r="AH205" s="89">
        <v>40</v>
      </c>
      <c r="AI205" s="84">
        <v>50</v>
      </c>
    </row>
    <row r="206" spans="1:35" ht="15" customHeight="1">
      <c r="A206" s="36">
        <v>122</v>
      </c>
      <c r="B206" s="37" t="str">
        <f>VLOOKUP(A206,RNames!A29:C1006,2,FALSE)</f>
        <v>Abbie Hales</v>
      </c>
      <c r="C206" s="37" t="str">
        <f>VLOOKUP(A206,RNames!A29:D1006,3,FALSE)</f>
        <v>Swifts</v>
      </c>
      <c r="D206" s="38">
        <v>9.1</v>
      </c>
      <c r="E206" s="39">
        <v>8.9</v>
      </c>
      <c r="F206" s="39">
        <v>8.8000000000000007</v>
      </c>
      <c r="G206" s="39"/>
      <c r="H206" s="40">
        <v>0</v>
      </c>
      <c r="I206" s="41"/>
      <c r="J206" s="42">
        <f>SUM(D206:F206)-H206</f>
        <v>26.8</v>
      </c>
      <c r="K206" s="38">
        <v>7.1</v>
      </c>
      <c r="L206" s="39">
        <v>7.2</v>
      </c>
      <c r="M206" s="39">
        <v>7.3</v>
      </c>
      <c r="N206" s="39"/>
      <c r="O206" s="43">
        <v>0</v>
      </c>
      <c r="P206" s="41"/>
      <c r="Q206" s="42">
        <f>SUM(K206:M206)-O206</f>
        <v>21.6</v>
      </c>
      <c r="R206" s="38">
        <v>9.4</v>
      </c>
      <c r="S206" s="39">
        <v>9.1</v>
      </c>
      <c r="T206" s="39">
        <v>9.1</v>
      </c>
      <c r="U206" s="39"/>
      <c r="V206" s="43">
        <v>0</v>
      </c>
      <c r="W206" s="41"/>
      <c r="X206" s="44">
        <f>SUM(R206:T206)-V206</f>
        <v>27.6</v>
      </c>
      <c r="Y206" s="45">
        <f>J206+Q206+X206</f>
        <v>76</v>
      </c>
      <c r="Z206" s="46">
        <f>RANK(Y206,Y$203:Y$207,0)</f>
        <v>3</v>
      </c>
      <c r="AA206" s="34"/>
      <c r="AB206" s="47">
        <f>RANK(Y206,Y$188:Y$220,0)</f>
        <v>10</v>
      </c>
      <c r="AC206" s="78"/>
      <c r="AD206" s="85">
        <f>AH206/AI206</f>
        <v>0.82</v>
      </c>
      <c r="AE206" s="86">
        <v>0</v>
      </c>
      <c r="AF206" s="87">
        <v>0</v>
      </c>
      <c r="AG206" s="88">
        <f>AE206+AF206</f>
        <v>0</v>
      </c>
      <c r="AH206" s="89">
        <v>41</v>
      </c>
      <c r="AI206" s="84">
        <v>50</v>
      </c>
    </row>
    <row r="207" spans="1:35" ht="15" customHeight="1">
      <c r="A207" s="36">
        <v>123</v>
      </c>
      <c r="B207" s="37" t="str">
        <f>VLOOKUP(A207,RNames!A30:C1007,2,FALSE)</f>
        <v>Imogen Fuller</v>
      </c>
      <c r="C207" s="37" t="str">
        <f>VLOOKUP(A207,RNames!A30:D1007,3,FALSE)</f>
        <v>Swifts</v>
      </c>
      <c r="D207" s="38">
        <v>0</v>
      </c>
      <c r="E207" s="39">
        <v>0</v>
      </c>
      <c r="F207" s="39">
        <v>0</v>
      </c>
      <c r="G207" s="39"/>
      <c r="H207" s="40">
        <v>0</v>
      </c>
      <c r="I207" s="41"/>
      <c r="J207" s="42">
        <f>SUM(D207:F207)-H207</f>
        <v>0</v>
      </c>
      <c r="K207" s="38">
        <v>7.9</v>
      </c>
      <c r="L207" s="39">
        <v>7.8</v>
      </c>
      <c r="M207" s="39">
        <v>7.5</v>
      </c>
      <c r="N207" s="39"/>
      <c r="O207" s="43">
        <v>0</v>
      </c>
      <c r="P207" s="41"/>
      <c r="Q207" s="42">
        <f>SUM(K207:M207)-O207</f>
        <v>23.2</v>
      </c>
      <c r="R207" s="38">
        <v>9.1999999999999993</v>
      </c>
      <c r="S207" s="39">
        <v>9</v>
      </c>
      <c r="T207" s="39">
        <v>9</v>
      </c>
      <c r="U207" s="39"/>
      <c r="V207" s="43">
        <v>0</v>
      </c>
      <c r="W207" s="41"/>
      <c r="X207" s="44">
        <f>SUM(R207:T207)-V207</f>
        <v>27.2</v>
      </c>
      <c r="Y207" s="45">
        <f>J207+Q207+X207</f>
        <v>50.4</v>
      </c>
      <c r="Z207" s="46">
        <f>RANK(Y207,Y$203:Y$207,0)</f>
        <v>5</v>
      </c>
      <c r="AA207" s="34"/>
      <c r="AB207" s="47">
        <f>RANK(Y207,Y$188:Y$220,0)</f>
        <v>17</v>
      </c>
      <c r="AC207" s="78"/>
      <c r="AD207" s="85">
        <f>AH207/AI207</f>
        <v>0.88</v>
      </c>
      <c r="AE207" s="86">
        <v>0</v>
      </c>
      <c r="AF207" s="87">
        <v>0</v>
      </c>
      <c r="AG207" s="88">
        <f>AE207+AF207</f>
        <v>0</v>
      </c>
      <c r="AH207" s="89">
        <v>44</v>
      </c>
      <c r="AI207" s="84">
        <v>50</v>
      </c>
    </row>
    <row r="208" spans="1:35" ht="15" customHeight="1">
      <c r="A208" s="49"/>
      <c r="B208" s="50"/>
      <c r="C208" s="50"/>
      <c r="D208" s="50"/>
      <c r="E208" s="51"/>
      <c r="F208" s="50"/>
      <c r="G208" s="51"/>
      <c r="H208" s="50"/>
      <c r="I208" s="52"/>
      <c r="J208" s="50"/>
      <c r="K208" s="50"/>
      <c r="L208" s="51"/>
      <c r="M208" s="53"/>
      <c r="N208" s="51"/>
      <c r="O208" s="50"/>
      <c r="P208" s="52"/>
      <c r="Q208" s="50"/>
      <c r="R208" s="50"/>
      <c r="S208" s="50"/>
      <c r="T208" s="50"/>
      <c r="U208" s="51"/>
      <c r="V208" s="50"/>
      <c r="W208" s="52"/>
      <c r="X208" s="50"/>
      <c r="Y208" s="50"/>
      <c r="Z208" s="50"/>
      <c r="AA208" s="4"/>
      <c r="AB208" s="54"/>
      <c r="AC208" s="4"/>
      <c r="AD208" s="54"/>
      <c r="AE208" s="87"/>
      <c r="AF208" s="87"/>
      <c r="AG208" s="92"/>
      <c r="AH208" s="92"/>
      <c r="AI208" s="4"/>
    </row>
    <row r="209" spans="1:35" ht="15.75" customHeight="1">
      <c r="A209" s="55"/>
      <c r="B209" s="56"/>
      <c r="C209" s="56"/>
      <c r="D209" s="56"/>
      <c r="E209" s="57"/>
      <c r="F209" s="56"/>
      <c r="G209" s="57"/>
      <c r="H209" s="56"/>
      <c r="I209" s="58"/>
      <c r="J209" s="56"/>
      <c r="K209" s="56"/>
      <c r="L209" s="57"/>
      <c r="M209" s="59"/>
      <c r="N209" s="57"/>
      <c r="O209" s="56"/>
      <c r="P209" s="58"/>
      <c r="Q209" s="56"/>
      <c r="R209" s="56"/>
      <c r="S209" s="56"/>
      <c r="T209" s="56"/>
      <c r="U209" s="57"/>
      <c r="V209" s="56"/>
      <c r="W209" s="58"/>
      <c r="X209" s="56"/>
      <c r="Y209" s="56"/>
      <c r="Z209" s="56"/>
      <c r="AA209" s="4"/>
      <c r="AB209" s="8"/>
      <c r="AC209" s="4"/>
      <c r="AD209" s="8"/>
      <c r="AE209" s="94"/>
      <c r="AF209" s="94"/>
      <c r="AG209" s="7"/>
      <c r="AH209" s="7"/>
      <c r="AI209" s="4"/>
    </row>
    <row r="210" spans="1:35" ht="15.75" customHeight="1">
      <c r="A210" s="10" t="s">
        <v>2</v>
      </c>
      <c r="B210" s="11" t="s">
        <v>49</v>
      </c>
      <c r="C210" s="11" t="s">
        <v>4</v>
      </c>
      <c r="D210" s="12" t="s">
        <v>5</v>
      </c>
      <c r="E210" s="13" t="s">
        <v>6</v>
      </c>
      <c r="F210" s="14" t="s">
        <v>7</v>
      </c>
      <c r="G210" s="15"/>
      <c r="H210" s="16" t="s">
        <v>8</v>
      </c>
      <c r="I210" s="17"/>
      <c r="J210" s="14" t="s">
        <v>9</v>
      </c>
      <c r="K210" s="12" t="s">
        <v>5</v>
      </c>
      <c r="L210" s="14" t="s">
        <v>6</v>
      </c>
      <c r="M210" s="18" t="s">
        <v>7</v>
      </c>
      <c r="N210" s="15"/>
      <c r="O210" s="16" t="s">
        <v>8</v>
      </c>
      <c r="P210" s="17"/>
      <c r="Q210" s="14" t="s">
        <v>10</v>
      </c>
      <c r="R210" s="12" t="s">
        <v>5</v>
      </c>
      <c r="S210" s="14" t="s">
        <v>6</v>
      </c>
      <c r="T210" s="18" t="s">
        <v>7</v>
      </c>
      <c r="U210" s="15"/>
      <c r="V210" s="16" t="s">
        <v>8</v>
      </c>
      <c r="W210" s="17"/>
      <c r="X210" s="19" t="s">
        <v>11</v>
      </c>
      <c r="Y210" s="20" t="s">
        <v>12</v>
      </c>
      <c r="Z210" s="20" t="s">
        <v>13</v>
      </c>
      <c r="AA210" s="21"/>
      <c r="AB210" s="22" t="s">
        <v>13</v>
      </c>
      <c r="AC210" s="21"/>
      <c r="AD210" s="74" t="s">
        <v>39</v>
      </c>
      <c r="AE210" s="75" t="s">
        <v>5</v>
      </c>
      <c r="AF210" s="76" t="s">
        <v>6</v>
      </c>
      <c r="AG210" s="77" t="s">
        <v>40</v>
      </c>
      <c r="AH210" s="77" t="s">
        <v>41</v>
      </c>
      <c r="AI210" s="34"/>
    </row>
    <row r="211" spans="1:35" ht="15" customHeight="1">
      <c r="A211" s="23">
        <v>152</v>
      </c>
      <c r="B211" s="24" t="str">
        <f>VLOOKUP(A211,RNames!A37:C1014,2,FALSE)</f>
        <v>Jimmy Symes</v>
      </c>
      <c r="C211" s="24" t="str">
        <f>VLOOKUP(A211,RNames!A37:D1014,3,FALSE)</f>
        <v>Hollington</v>
      </c>
      <c r="D211" s="25">
        <v>7.5</v>
      </c>
      <c r="E211" s="26">
        <v>7.3</v>
      </c>
      <c r="F211" s="26">
        <v>7.4</v>
      </c>
      <c r="G211" s="26"/>
      <c r="H211" s="27">
        <v>0.2</v>
      </c>
      <c r="I211" s="28"/>
      <c r="J211" s="29">
        <f>SUM(D211:F211)-H211</f>
        <v>22.000000000000004</v>
      </c>
      <c r="K211" s="25">
        <v>7.6</v>
      </c>
      <c r="L211" s="26">
        <v>7.5</v>
      </c>
      <c r="M211" s="26">
        <v>7.7</v>
      </c>
      <c r="N211" s="26"/>
      <c r="O211" s="30">
        <v>0</v>
      </c>
      <c r="P211" s="28"/>
      <c r="Q211" s="29">
        <f>SUM(K211:M211)-O211</f>
        <v>22.8</v>
      </c>
      <c r="R211" s="25">
        <v>0</v>
      </c>
      <c r="S211" s="26">
        <v>0</v>
      </c>
      <c r="T211" s="26">
        <v>0</v>
      </c>
      <c r="U211" s="26"/>
      <c r="V211" s="30">
        <v>0</v>
      </c>
      <c r="W211" s="28"/>
      <c r="X211" s="31">
        <f>SUM(R211:T211)-V211</f>
        <v>0</v>
      </c>
      <c r="Y211" s="32">
        <f>J211+Q211+X211</f>
        <v>44.800000000000004</v>
      </c>
      <c r="Z211" s="60">
        <f>RANK(Y211,Y$211:Y$211,0)</f>
        <v>1</v>
      </c>
      <c r="AA211" s="34"/>
      <c r="AB211" s="35">
        <f>RANK(Y211,Y$188:Y$220,0)</f>
        <v>18</v>
      </c>
      <c r="AC211" s="78"/>
      <c r="AD211" s="79">
        <f>AH211/AI211</f>
        <v>0.56000000000000005</v>
      </c>
      <c r="AE211" s="80">
        <v>0</v>
      </c>
      <c r="AF211" s="81">
        <v>0</v>
      </c>
      <c r="AG211" s="82"/>
      <c r="AH211" s="83">
        <v>28</v>
      </c>
      <c r="AI211" s="84">
        <v>50</v>
      </c>
    </row>
    <row r="212" spans="1:35" ht="15" customHeight="1">
      <c r="A212" s="49"/>
      <c r="B212" s="50"/>
      <c r="C212" s="50"/>
      <c r="D212" s="50"/>
      <c r="E212" s="51"/>
      <c r="F212" s="50"/>
      <c r="G212" s="51"/>
      <c r="H212" s="50"/>
      <c r="I212" s="52"/>
      <c r="J212" s="50"/>
      <c r="K212" s="50"/>
      <c r="L212" s="51"/>
      <c r="M212" s="53"/>
      <c r="N212" s="51"/>
      <c r="O212" s="50"/>
      <c r="P212" s="52"/>
      <c r="Q212" s="50"/>
      <c r="R212" s="50"/>
      <c r="S212" s="50"/>
      <c r="T212" s="50"/>
      <c r="U212" s="51"/>
      <c r="V212" s="50"/>
      <c r="W212" s="52"/>
      <c r="X212" s="50"/>
      <c r="Y212" s="50"/>
      <c r="Z212" s="50"/>
      <c r="AA212" s="4"/>
      <c r="AB212" s="54"/>
      <c r="AC212" s="4"/>
      <c r="AD212" s="54"/>
      <c r="AE212" s="92"/>
      <c r="AF212" s="92"/>
      <c r="AG212" s="92"/>
      <c r="AH212" s="92"/>
      <c r="AI212" s="4"/>
    </row>
    <row r="213" spans="1:35" ht="15.75" customHeight="1">
      <c r="A213" s="55"/>
      <c r="B213" s="56"/>
      <c r="C213" s="56"/>
      <c r="D213" s="56"/>
      <c r="E213" s="57"/>
      <c r="F213" s="56"/>
      <c r="G213" s="57"/>
      <c r="H213" s="56"/>
      <c r="I213" s="58"/>
      <c r="J213" s="56"/>
      <c r="K213" s="56"/>
      <c r="L213" s="57"/>
      <c r="M213" s="59"/>
      <c r="N213" s="57"/>
      <c r="O213" s="56"/>
      <c r="P213" s="58"/>
      <c r="Q213" s="56"/>
      <c r="R213" s="56"/>
      <c r="S213" s="56"/>
      <c r="T213" s="56"/>
      <c r="U213" s="57"/>
      <c r="V213" s="56"/>
      <c r="W213" s="58"/>
      <c r="X213" s="56"/>
      <c r="Y213" s="56"/>
      <c r="Z213" s="56"/>
      <c r="AA213" s="4"/>
      <c r="AB213" s="8"/>
      <c r="AC213" s="4"/>
      <c r="AD213" s="8"/>
      <c r="AE213" s="7"/>
      <c r="AF213" s="7"/>
      <c r="AG213" s="7"/>
      <c r="AH213" s="7"/>
      <c r="AI213" s="4"/>
    </row>
    <row r="214" spans="1:35" ht="15.75" customHeight="1">
      <c r="A214" s="10" t="s">
        <v>2</v>
      </c>
      <c r="B214" s="11" t="s">
        <v>50</v>
      </c>
      <c r="C214" s="11" t="s">
        <v>4</v>
      </c>
      <c r="D214" s="12" t="s">
        <v>5</v>
      </c>
      <c r="E214" s="13" t="s">
        <v>6</v>
      </c>
      <c r="F214" s="14" t="s">
        <v>7</v>
      </c>
      <c r="G214" s="15"/>
      <c r="H214" s="16" t="s">
        <v>8</v>
      </c>
      <c r="I214" s="17"/>
      <c r="J214" s="14" t="s">
        <v>9</v>
      </c>
      <c r="K214" s="12" t="s">
        <v>5</v>
      </c>
      <c r="L214" s="14" t="s">
        <v>6</v>
      </c>
      <c r="M214" s="18" t="s">
        <v>7</v>
      </c>
      <c r="N214" s="15"/>
      <c r="O214" s="16" t="s">
        <v>8</v>
      </c>
      <c r="P214" s="17"/>
      <c r="Q214" s="14" t="s">
        <v>10</v>
      </c>
      <c r="R214" s="12" t="s">
        <v>5</v>
      </c>
      <c r="S214" s="14" t="s">
        <v>6</v>
      </c>
      <c r="T214" s="18" t="s">
        <v>7</v>
      </c>
      <c r="U214" s="15"/>
      <c r="V214" s="16" t="s">
        <v>8</v>
      </c>
      <c r="W214" s="17"/>
      <c r="X214" s="19" t="s">
        <v>11</v>
      </c>
      <c r="Y214" s="20" t="s">
        <v>12</v>
      </c>
      <c r="Z214" s="20" t="s">
        <v>13</v>
      </c>
      <c r="AA214" s="21"/>
      <c r="AB214" s="22" t="s">
        <v>13</v>
      </c>
      <c r="AC214" s="21"/>
      <c r="AD214" s="74" t="s">
        <v>39</v>
      </c>
      <c r="AE214" s="75" t="s">
        <v>5</v>
      </c>
      <c r="AF214" s="76" t="s">
        <v>6</v>
      </c>
      <c r="AG214" s="77" t="s">
        <v>40</v>
      </c>
      <c r="AH214" s="77" t="s">
        <v>41</v>
      </c>
      <c r="AI214" s="34"/>
    </row>
    <row r="215" spans="1:35" ht="15" customHeight="1">
      <c r="A215" s="23">
        <v>124</v>
      </c>
      <c r="B215" s="24" t="str">
        <f>VLOOKUP(A215,RNames!A63:C1040,2,FALSE)</f>
        <v>Malek Jbali</v>
      </c>
      <c r="C215" s="24" t="str">
        <f>VLOOKUP(A215,RNames!A63:D1040,3,FALSE)</f>
        <v>Hollington</v>
      </c>
      <c r="D215" s="25">
        <v>8.8000000000000007</v>
      </c>
      <c r="E215" s="26">
        <v>8.9</v>
      </c>
      <c r="F215" s="26">
        <v>8.9</v>
      </c>
      <c r="G215" s="26"/>
      <c r="H215" s="27">
        <v>0</v>
      </c>
      <c r="I215" s="28"/>
      <c r="J215" s="29">
        <f t="shared" ref="J215:J220" si="32">SUM(D215:F215)-H215</f>
        <v>26.6</v>
      </c>
      <c r="K215" s="25">
        <v>7.8</v>
      </c>
      <c r="L215" s="26">
        <v>7.7</v>
      </c>
      <c r="M215" s="26">
        <v>7.9</v>
      </c>
      <c r="N215" s="26"/>
      <c r="O215" s="30">
        <v>0</v>
      </c>
      <c r="P215" s="28"/>
      <c r="Q215" s="29">
        <f t="shared" ref="Q215:Q220" si="33">SUM(K215:M215)-O215</f>
        <v>23.4</v>
      </c>
      <c r="R215" s="25">
        <v>9.1</v>
      </c>
      <c r="S215" s="26">
        <v>8.9</v>
      </c>
      <c r="T215" s="26">
        <v>8.9</v>
      </c>
      <c r="U215" s="26"/>
      <c r="V215" s="30">
        <v>0</v>
      </c>
      <c r="W215" s="28"/>
      <c r="X215" s="31">
        <f t="shared" ref="X215:X220" si="34">SUM(R215:T215)-V215</f>
        <v>26.9</v>
      </c>
      <c r="Y215" s="32">
        <f t="shared" ref="Y215:Y220" si="35">J215+Q215+X215</f>
        <v>76.900000000000006</v>
      </c>
      <c r="Z215" s="60">
        <f t="shared" ref="Z215:Z220" si="36">RANK(Y215,Y$215:Y$220,0)</f>
        <v>4</v>
      </c>
      <c r="AA215" s="34"/>
      <c r="AB215" s="35">
        <f t="shared" ref="AB215:AB220" si="37">RANK(Y215,Y$188:Y$220,0)</f>
        <v>8</v>
      </c>
      <c r="AC215" s="78"/>
      <c r="AD215" s="79">
        <f t="shared" ref="AD215:AD220" si="38">AH215/AI215</f>
        <v>0.92</v>
      </c>
      <c r="AE215" s="80">
        <v>0</v>
      </c>
      <c r="AF215" s="81">
        <v>0</v>
      </c>
      <c r="AG215" s="82">
        <f t="shared" ref="AG215:AG220" si="39">AE215+AF215</f>
        <v>0</v>
      </c>
      <c r="AH215" s="83">
        <v>46</v>
      </c>
      <c r="AI215" s="84">
        <v>50</v>
      </c>
    </row>
    <row r="216" spans="1:35" ht="15" customHeight="1">
      <c r="A216" s="36">
        <v>125</v>
      </c>
      <c r="B216" s="37" t="str">
        <f>VLOOKUP(A216,RNames!A64:C1041,2,FALSE)</f>
        <v>Kirsten Wingate</v>
      </c>
      <c r="C216" s="37" t="str">
        <f>VLOOKUP(A216,RNames!A64:D1041,3,FALSE)</f>
        <v>Hollington</v>
      </c>
      <c r="D216" s="38">
        <v>8.5</v>
      </c>
      <c r="E216" s="39">
        <v>8.5</v>
      </c>
      <c r="F216" s="39">
        <v>8.5</v>
      </c>
      <c r="G216" s="39"/>
      <c r="H216" s="40">
        <v>0</v>
      </c>
      <c r="I216" s="41"/>
      <c r="J216" s="42">
        <f t="shared" si="32"/>
        <v>25.5</v>
      </c>
      <c r="K216" s="38">
        <v>8.4</v>
      </c>
      <c r="L216" s="39">
        <v>8.4</v>
      </c>
      <c r="M216" s="39">
        <v>8.6</v>
      </c>
      <c r="N216" s="39"/>
      <c r="O216" s="43">
        <v>0</v>
      </c>
      <c r="P216" s="41"/>
      <c r="Q216" s="42">
        <f t="shared" si="33"/>
        <v>25.4</v>
      </c>
      <c r="R216" s="38">
        <v>9.1999999999999993</v>
      </c>
      <c r="S216" s="39">
        <v>9.1</v>
      </c>
      <c r="T216" s="39">
        <v>9.1999999999999993</v>
      </c>
      <c r="U216" s="39"/>
      <c r="V216" s="43">
        <v>0</v>
      </c>
      <c r="W216" s="41"/>
      <c r="X216" s="44">
        <f t="shared" si="34"/>
        <v>27.499999999999996</v>
      </c>
      <c r="Y216" s="45">
        <f t="shared" si="35"/>
        <v>78.399999999999991</v>
      </c>
      <c r="Z216" s="46">
        <f t="shared" si="36"/>
        <v>2</v>
      </c>
      <c r="AA216" s="34"/>
      <c r="AB216" s="47">
        <f t="shared" si="37"/>
        <v>4</v>
      </c>
      <c r="AC216" s="78"/>
      <c r="AD216" s="85">
        <f t="shared" si="38"/>
        <v>0.78</v>
      </c>
      <c r="AE216" s="86">
        <v>0</v>
      </c>
      <c r="AF216" s="87">
        <v>0</v>
      </c>
      <c r="AG216" s="88">
        <f t="shared" si="39"/>
        <v>0</v>
      </c>
      <c r="AH216" s="89">
        <v>39</v>
      </c>
      <c r="AI216" s="84">
        <v>50</v>
      </c>
    </row>
    <row r="217" spans="1:35" ht="15" customHeight="1">
      <c r="A217" s="36">
        <v>126</v>
      </c>
      <c r="B217" s="37" t="str">
        <f>VLOOKUP(A217,RNames!A65:C1042,2,FALSE)</f>
        <v>Grace Gillett</v>
      </c>
      <c r="C217" s="37" t="str">
        <f>VLOOKUP(A217,RNames!A65:D1042,3,FALSE)</f>
        <v>Hollington</v>
      </c>
      <c r="D217" s="38">
        <v>8</v>
      </c>
      <c r="E217" s="39">
        <v>8.1999999999999993</v>
      </c>
      <c r="F217" s="39">
        <v>8.3000000000000007</v>
      </c>
      <c r="G217" s="39"/>
      <c r="H217" s="40">
        <v>0</v>
      </c>
      <c r="I217" s="41"/>
      <c r="J217" s="42">
        <f t="shared" si="32"/>
        <v>24.5</v>
      </c>
      <c r="K217" s="38">
        <v>8</v>
      </c>
      <c r="L217" s="39">
        <v>8</v>
      </c>
      <c r="M217" s="39">
        <v>8</v>
      </c>
      <c r="N217" s="39"/>
      <c r="O217" s="43">
        <v>0</v>
      </c>
      <c r="P217" s="41"/>
      <c r="Q217" s="42">
        <f t="shared" si="33"/>
        <v>24</v>
      </c>
      <c r="R217" s="38">
        <v>9.3000000000000007</v>
      </c>
      <c r="S217" s="39">
        <v>9.1999999999999993</v>
      </c>
      <c r="T217" s="39">
        <v>9.3000000000000007</v>
      </c>
      <c r="U217" s="39"/>
      <c r="V217" s="43">
        <v>0</v>
      </c>
      <c r="W217" s="41"/>
      <c r="X217" s="44">
        <f t="shared" si="34"/>
        <v>27.8</v>
      </c>
      <c r="Y217" s="45">
        <f t="shared" si="35"/>
        <v>76.3</v>
      </c>
      <c r="Z217" s="46">
        <f t="shared" si="36"/>
        <v>5</v>
      </c>
      <c r="AA217" s="34"/>
      <c r="AB217" s="47">
        <f t="shared" si="37"/>
        <v>9</v>
      </c>
      <c r="AC217" s="78"/>
      <c r="AD217" s="85">
        <f t="shared" si="38"/>
        <v>0.88</v>
      </c>
      <c r="AE217" s="86">
        <v>0</v>
      </c>
      <c r="AF217" s="87">
        <v>0</v>
      </c>
      <c r="AG217" s="88">
        <f t="shared" si="39"/>
        <v>0</v>
      </c>
      <c r="AH217" s="89">
        <v>44</v>
      </c>
      <c r="AI217" s="84">
        <v>50</v>
      </c>
    </row>
    <row r="218" spans="1:35" ht="15" customHeight="1">
      <c r="A218" s="36">
        <v>134</v>
      </c>
      <c r="B218" s="37" t="str">
        <f>VLOOKUP(A218,RNames!A65:C1042,2,FALSE)</f>
        <v xml:space="preserve">Tia West </v>
      </c>
      <c r="C218" s="37" t="str">
        <f>VLOOKUP(A218,RNames!A65:D1042,3,FALSE)</f>
        <v>Hollington</v>
      </c>
      <c r="D218" s="38">
        <v>8.9</v>
      </c>
      <c r="E218" s="39">
        <v>8.8000000000000007</v>
      </c>
      <c r="F218" s="39">
        <v>8.8000000000000007</v>
      </c>
      <c r="G218" s="39"/>
      <c r="H218" s="40">
        <v>0</v>
      </c>
      <c r="I218" s="41"/>
      <c r="J218" s="42">
        <f t="shared" si="32"/>
        <v>26.500000000000004</v>
      </c>
      <c r="K218" s="38">
        <v>8.6</v>
      </c>
      <c r="L218" s="39">
        <v>8.6999999999999993</v>
      </c>
      <c r="M218" s="39">
        <v>8.6999999999999993</v>
      </c>
      <c r="N218" s="39"/>
      <c r="O218" s="43">
        <v>0</v>
      </c>
      <c r="P218" s="41"/>
      <c r="Q218" s="42">
        <f t="shared" si="33"/>
        <v>25.999999999999996</v>
      </c>
      <c r="R218" s="38">
        <v>9.3000000000000007</v>
      </c>
      <c r="S218" s="39">
        <v>9.3000000000000007</v>
      </c>
      <c r="T218" s="39">
        <v>9.3000000000000007</v>
      </c>
      <c r="U218" s="39"/>
      <c r="V218" s="43">
        <v>0</v>
      </c>
      <c r="W218" s="41"/>
      <c r="X218" s="44">
        <f t="shared" si="34"/>
        <v>27.900000000000002</v>
      </c>
      <c r="Y218" s="45">
        <f t="shared" si="35"/>
        <v>80.400000000000006</v>
      </c>
      <c r="Z218" s="46">
        <f t="shared" si="36"/>
        <v>1</v>
      </c>
      <c r="AA218" s="34"/>
      <c r="AB218" s="47">
        <f t="shared" si="37"/>
        <v>1</v>
      </c>
      <c r="AC218" s="78"/>
      <c r="AD218" s="85">
        <f t="shared" si="38"/>
        <v>0.88</v>
      </c>
      <c r="AE218" s="86">
        <v>0</v>
      </c>
      <c r="AF218" s="87">
        <v>0</v>
      </c>
      <c r="AG218" s="88">
        <f t="shared" si="39"/>
        <v>0</v>
      </c>
      <c r="AH218" s="89">
        <v>44</v>
      </c>
      <c r="AI218" s="84">
        <v>50</v>
      </c>
    </row>
    <row r="219" spans="1:35" ht="15" customHeight="1">
      <c r="A219" s="36">
        <v>127</v>
      </c>
      <c r="B219" s="37" t="str">
        <f>VLOOKUP(A219,RNames!A66:C1043,2,FALSE)</f>
        <v>Olivia King</v>
      </c>
      <c r="C219" s="37" t="str">
        <f>VLOOKUP(A219,RNames!A66:D1043,3,FALSE)</f>
        <v>L&amp;G</v>
      </c>
      <c r="D219" s="38">
        <v>0</v>
      </c>
      <c r="E219" s="39">
        <v>0</v>
      </c>
      <c r="F219" s="39">
        <v>0</v>
      </c>
      <c r="G219" s="39"/>
      <c r="H219" s="40">
        <v>0</v>
      </c>
      <c r="I219" s="41"/>
      <c r="J219" s="42">
        <f t="shared" si="32"/>
        <v>0</v>
      </c>
      <c r="K219" s="38">
        <v>0</v>
      </c>
      <c r="L219" s="39">
        <v>0</v>
      </c>
      <c r="M219" s="39">
        <v>0</v>
      </c>
      <c r="N219" s="39"/>
      <c r="O219" s="43">
        <v>0</v>
      </c>
      <c r="P219" s="41"/>
      <c r="Q219" s="42">
        <f t="shared" si="33"/>
        <v>0</v>
      </c>
      <c r="R219" s="38">
        <v>0</v>
      </c>
      <c r="S219" s="39">
        <v>0</v>
      </c>
      <c r="T219" s="39">
        <v>0</v>
      </c>
      <c r="U219" s="39"/>
      <c r="V219" s="43">
        <v>0</v>
      </c>
      <c r="W219" s="41"/>
      <c r="X219" s="44">
        <f t="shared" si="34"/>
        <v>0</v>
      </c>
      <c r="Y219" s="45">
        <f t="shared" si="35"/>
        <v>0</v>
      </c>
      <c r="Z219" s="46">
        <f t="shared" si="36"/>
        <v>6</v>
      </c>
      <c r="AA219" s="34"/>
      <c r="AB219" s="47">
        <f t="shared" si="37"/>
        <v>20</v>
      </c>
      <c r="AC219" s="78"/>
      <c r="AD219" s="85">
        <f t="shared" si="38"/>
        <v>0</v>
      </c>
      <c r="AE219" s="86">
        <v>0</v>
      </c>
      <c r="AF219" s="87">
        <v>0</v>
      </c>
      <c r="AG219" s="88">
        <f t="shared" si="39"/>
        <v>0</v>
      </c>
      <c r="AH219" s="89">
        <f>AG219/2</f>
        <v>0</v>
      </c>
      <c r="AI219" s="84">
        <v>50</v>
      </c>
    </row>
    <row r="220" spans="1:35" ht="15" customHeight="1">
      <c r="A220" s="36">
        <v>128</v>
      </c>
      <c r="B220" s="37" t="str">
        <f>VLOOKUP(A220,RNames!A67:C1044,2,FALSE)</f>
        <v>Poppy Etheridge</v>
      </c>
      <c r="C220" s="37" t="str">
        <f>VLOOKUP(A220,RNames!A67:D1044,3,FALSE)</f>
        <v>Swifts</v>
      </c>
      <c r="D220" s="38">
        <v>8.6</v>
      </c>
      <c r="E220" s="39">
        <v>8.8000000000000007</v>
      </c>
      <c r="F220" s="39">
        <v>8.4</v>
      </c>
      <c r="G220" s="39"/>
      <c r="H220" s="40">
        <v>0</v>
      </c>
      <c r="I220" s="41"/>
      <c r="J220" s="42">
        <f t="shared" si="32"/>
        <v>25.799999999999997</v>
      </c>
      <c r="K220" s="38">
        <v>7.9</v>
      </c>
      <c r="L220" s="39">
        <v>8.4</v>
      </c>
      <c r="M220" s="39">
        <v>8.4</v>
      </c>
      <c r="N220" s="39"/>
      <c r="O220" s="43">
        <v>0</v>
      </c>
      <c r="P220" s="41"/>
      <c r="Q220" s="42">
        <f t="shared" si="33"/>
        <v>24.700000000000003</v>
      </c>
      <c r="R220" s="38">
        <v>9.3000000000000007</v>
      </c>
      <c r="S220" s="39">
        <v>9.3000000000000007</v>
      </c>
      <c r="T220" s="39">
        <v>9.1999999999999993</v>
      </c>
      <c r="U220" s="39"/>
      <c r="V220" s="43">
        <v>0</v>
      </c>
      <c r="W220" s="41"/>
      <c r="X220" s="44">
        <f t="shared" si="34"/>
        <v>27.8</v>
      </c>
      <c r="Y220" s="45">
        <f t="shared" si="35"/>
        <v>78.3</v>
      </c>
      <c r="Z220" s="46">
        <f t="shared" si="36"/>
        <v>3</v>
      </c>
      <c r="AA220" s="34"/>
      <c r="AB220" s="47">
        <f t="shared" si="37"/>
        <v>5</v>
      </c>
      <c r="AC220" s="78"/>
      <c r="AD220" s="85">
        <f t="shared" si="38"/>
        <v>0.8</v>
      </c>
      <c r="AE220" s="86">
        <v>0</v>
      </c>
      <c r="AF220" s="87">
        <v>0</v>
      </c>
      <c r="AG220" s="88">
        <f t="shared" si="39"/>
        <v>0</v>
      </c>
      <c r="AH220" s="89">
        <v>40</v>
      </c>
      <c r="AI220" s="84">
        <v>50</v>
      </c>
    </row>
    <row r="221" spans="1:35" ht="15" customHeight="1">
      <c r="A221" s="49"/>
      <c r="B221" s="50"/>
      <c r="C221" s="50"/>
      <c r="D221" s="50"/>
      <c r="E221" s="51"/>
      <c r="F221" s="50"/>
      <c r="G221" s="51"/>
      <c r="H221" s="50"/>
      <c r="I221" s="52"/>
      <c r="J221" s="50"/>
      <c r="K221" s="50"/>
      <c r="L221" s="51"/>
      <c r="M221" s="53"/>
      <c r="N221" s="51"/>
      <c r="O221" s="50"/>
      <c r="P221" s="52"/>
      <c r="Q221" s="50"/>
      <c r="R221" s="50"/>
      <c r="S221" s="50"/>
      <c r="T221" s="50"/>
      <c r="U221" s="51"/>
      <c r="V221" s="50"/>
      <c r="W221" s="52"/>
      <c r="X221" s="50"/>
      <c r="Y221" s="50"/>
      <c r="Z221" s="50"/>
      <c r="AA221" s="4"/>
      <c r="AB221" s="54"/>
      <c r="AC221" s="4"/>
      <c r="AD221" s="54"/>
      <c r="AE221" s="92"/>
      <c r="AF221" s="92"/>
      <c r="AG221" s="92"/>
      <c r="AH221" s="92"/>
      <c r="AI221" s="4"/>
    </row>
    <row r="222" spans="1:35" ht="15.75" customHeight="1">
      <c r="A222" s="55"/>
      <c r="B222" s="56"/>
      <c r="C222" s="56"/>
      <c r="D222" s="56"/>
      <c r="E222" s="57"/>
      <c r="F222" s="56"/>
      <c r="G222" s="57"/>
      <c r="H222" s="56"/>
      <c r="I222" s="58"/>
      <c r="J222" s="56"/>
      <c r="K222" s="56"/>
      <c r="L222" s="57"/>
      <c r="M222" s="59"/>
      <c r="N222" s="57"/>
      <c r="O222" s="56"/>
      <c r="P222" s="58"/>
      <c r="Q222" s="56"/>
      <c r="R222" s="56"/>
      <c r="S222" s="56"/>
      <c r="T222" s="56"/>
      <c r="U222" s="57"/>
      <c r="V222" s="56"/>
      <c r="W222" s="58"/>
      <c r="X222" s="56"/>
      <c r="Y222" s="56"/>
      <c r="Z222" s="56"/>
      <c r="AA222" s="4"/>
      <c r="AB222" s="8"/>
      <c r="AC222" s="4"/>
      <c r="AD222" s="8"/>
      <c r="AE222" s="7"/>
      <c r="AF222" s="7"/>
      <c r="AG222" s="7"/>
      <c r="AH222" s="7"/>
      <c r="AI222" s="4"/>
    </row>
    <row r="223" spans="1:35" ht="15.75" customHeight="1">
      <c r="A223" s="10" t="s">
        <v>2</v>
      </c>
      <c r="B223" s="11" t="s">
        <v>51</v>
      </c>
      <c r="C223" s="11" t="s">
        <v>4</v>
      </c>
      <c r="D223" s="12" t="s">
        <v>5</v>
      </c>
      <c r="E223" s="13" t="s">
        <v>6</v>
      </c>
      <c r="F223" s="14" t="s">
        <v>7</v>
      </c>
      <c r="G223" s="15"/>
      <c r="H223" s="16" t="s">
        <v>8</v>
      </c>
      <c r="I223" s="17"/>
      <c r="J223" s="14" t="s">
        <v>9</v>
      </c>
      <c r="K223" s="12" t="s">
        <v>5</v>
      </c>
      <c r="L223" s="14" t="s">
        <v>6</v>
      </c>
      <c r="M223" s="18" t="s">
        <v>7</v>
      </c>
      <c r="N223" s="15"/>
      <c r="O223" s="16" t="s">
        <v>8</v>
      </c>
      <c r="P223" s="17"/>
      <c r="Q223" s="14" t="s">
        <v>10</v>
      </c>
      <c r="R223" s="12" t="s">
        <v>5</v>
      </c>
      <c r="S223" s="14" t="s">
        <v>6</v>
      </c>
      <c r="T223" s="18" t="s">
        <v>7</v>
      </c>
      <c r="U223" s="15"/>
      <c r="V223" s="16" t="s">
        <v>8</v>
      </c>
      <c r="W223" s="17"/>
      <c r="X223" s="19" t="s">
        <v>11</v>
      </c>
      <c r="Y223" s="20" t="s">
        <v>12</v>
      </c>
      <c r="Z223" s="20" t="s">
        <v>13</v>
      </c>
      <c r="AA223" s="21"/>
      <c r="AB223" s="22" t="s">
        <v>13</v>
      </c>
      <c r="AC223" s="21"/>
      <c r="AD223" s="74" t="s">
        <v>39</v>
      </c>
      <c r="AE223" s="75" t="s">
        <v>5</v>
      </c>
      <c r="AF223" s="76" t="s">
        <v>6</v>
      </c>
      <c r="AG223" s="77" t="s">
        <v>40</v>
      </c>
      <c r="AH223" s="77" t="s">
        <v>41</v>
      </c>
      <c r="AI223" s="34"/>
    </row>
    <row r="224" spans="1:35" ht="15" customHeight="1">
      <c r="A224" s="23">
        <v>129</v>
      </c>
      <c r="B224" s="24" t="str">
        <f>VLOOKUP(A224,RNames!A72:C1049,2,FALSE)</f>
        <v>Hannah Foster</v>
      </c>
      <c r="C224" s="24" t="str">
        <f>VLOOKUP(A224,RNames!A72:D1049,3,FALSE)</f>
        <v>Hollington</v>
      </c>
      <c r="D224" s="25">
        <v>8.1999999999999993</v>
      </c>
      <c r="E224" s="26">
        <v>8.3000000000000007</v>
      </c>
      <c r="F224" s="26">
        <v>8</v>
      </c>
      <c r="G224" s="26"/>
      <c r="H224" s="27">
        <v>0</v>
      </c>
      <c r="I224" s="28"/>
      <c r="J224" s="29">
        <f>SUM(D224:F224)-H224</f>
        <v>24.5</v>
      </c>
      <c r="K224" s="25">
        <v>6.2</v>
      </c>
      <c r="L224" s="26">
        <v>6</v>
      </c>
      <c r="M224" s="26">
        <v>6.2</v>
      </c>
      <c r="N224" s="26"/>
      <c r="O224" s="30">
        <v>0.6</v>
      </c>
      <c r="P224" s="28"/>
      <c r="Q224" s="29">
        <f>SUM(K224:M224)-O224</f>
        <v>17.799999999999997</v>
      </c>
      <c r="R224" s="25">
        <v>9.1</v>
      </c>
      <c r="S224" s="26">
        <v>8.8000000000000007</v>
      </c>
      <c r="T224" s="26">
        <v>8.8000000000000007</v>
      </c>
      <c r="U224" s="26"/>
      <c r="V224" s="30">
        <v>0</v>
      </c>
      <c r="W224" s="28"/>
      <c r="X224" s="31">
        <f>SUM(R224:T224)-V224</f>
        <v>26.7</v>
      </c>
      <c r="Y224" s="32">
        <f>J224+Q224+X224</f>
        <v>69</v>
      </c>
      <c r="Z224" s="60">
        <f>RANK(Y224,Y$224:Y$224,0)</f>
        <v>1</v>
      </c>
      <c r="AA224" s="34"/>
      <c r="AB224" s="35">
        <f>RANK(Y224,Y$224:Y$237,0)</f>
        <v>6</v>
      </c>
      <c r="AC224" s="78"/>
      <c r="AD224" s="79">
        <f>AH224/AI224</f>
        <v>0.76</v>
      </c>
      <c r="AE224" s="80">
        <v>0</v>
      </c>
      <c r="AF224" s="81">
        <v>0</v>
      </c>
      <c r="AG224" s="82">
        <f>AE224+AF224</f>
        <v>0</v>
      </c>
      <c r="AH224" s="83">
        <v>38</v>
      </c>
      <c r="AI224" s="84">
        <v>50</v>
      </c>
    </row>
    <row r="225" spans="1:35" ht="15" customHeight="1">
      <c r="A225" s="49"/>
      <c r="B225" s="50"/>
      <c r="C225" s="50"/>
      <c r="D225" s="50"/>
      <c r="E225" s="51"/>
      <c r="F225" s="50"/>
      <c r="G225" s="51"/>
      <c r="H225" s="50"/>
      <c r="I225" s="52"/>
      <c r="J225" s="50"/>
      <c r="K225" s="50"/>
      <c r="L225" s="51"/>
      <c r="M225" s="53"/>
      <c r="N225" s="51"/>
      <c r="O225" s="50"/>
      <c r="P225" s="52"/>
      <c r="Q225" s="50"/>
      <c r="R225" s="50"/>
      <c r="S225" s="50"/>
      <c r="T225" s="50"/>
      <c r="U225" s="51"/>
      <c r="V225" s="50"/>
      <c r="W225" s="52"/>
      <c r="X225" s="50"/>
      <c r="Y225" s="50"/>
      <c r="Z225" s="50"/>
      <c r="AA225" s="4"/>
      <c r="AB225" s="54"/>
      <c r="AC225" s="4"/>
      <c r="AD225" s="54"/>
      <c r="AE225" s="92"/>
      <c r="AF225" s="92"/>
      <c r="AG225" s="92"/>
      <c r="AH225" s="92"/>
      <c r="AI225" s="4"/>
    </row>
    <row r="226" spans="1:35" ht="15.75" customHeight="1">
      <c r="A226" s="55"/>
      <c r="B226" s="56"/>
      <c r="C226" s="56"/>
      <c r="D226" s="56"/>
      <c r="E226" s="57"/>
      <c r="F226" s="56"/>
      <c r="G226" s="57"/>
      <c r="H226" s="56"/>
      <c r="I226" s="58"/>
      <c r="J226" s="56"/>
      <c r="K226" s="56"/>
      <c r="L226" s="57"/>
      <c r="M226" s="59"/>
      <c r="N226" s="57"/>
      <c r="O226" s="56"/>
      <c r="P226" s="58"/>
      <c r="Q226" s="56"/>
      <c r="R226" s="56"/>
      <c r="S226" s="56"/>
      <c r="T226" s="56"/>
      <c r="U226" s="57"/>
      <c r="V226" s="56"/>
      <c r="W226" s="58"/>
      <c r="X226" s="56"/>
      <c r="Y226" s="56"/>
      <c r="Z226" s="56"/>
      <c r="AA226" s="4"/>
      <c r="AB226" s="8"/>
      <c r="AC226" s="4"/>
      <c r="AD226" s="8"/>
      <c r="AE226" s="7"/>
      <c r="AF226" s="7"/>
      <c r="AG226" s="7"/>
      <c r="AH226" s="7"/>
      <c r="AI226" s="4"/>
    </row>
    <row r="227" spans="1:35" ht="15.75" customHeight="1">
      <c r="A227" s="10" t="s">
        <v>2</v>
      </c>
      <c r="B227" s="11" t="s">
        <v>52</v>
      </c>
      <c r="C227" s="11" t="s">
        <v>53</v>
      </c>
      <c r="D227" s="12" t="s">
        <v>5</v>
      </c>
      <c r="E227" s="13" t="s">
        <v>6</v>
      </c>
      <c r="F227" s="14" t="s">
        <v>7</v>
      </c>
      <c r="G227" s="15"/>
      <c r="H227" s="16" t="s">
        <v>8</v>
      </c>
      <c r="I227" s="17"/>
      <c r="J227" s="14" t="s">
        <v>9</v>
      </c>
      <c r="K227" s="12" t="s">
        <v>5</v>
      </c>
      <c r="L227" s="14" t="s">
        <v>6</v>
      </c>
      <c r="M227" s="18" t="s">
        <v>7</v>
      </c>
      <c r="N227" s="15"/>
      <c r="O227" s="16" t="s">
        <v>8</v>
      </c>
      <c r="P227" s="17"/>
      <c r="Q227" s="14" t="s">
        <v>10</v>
      </c>
      <c r="R227" s="12" t="s">
        <v>5</v>
      </c>
      <c r="S227" s="14" t="s">
        <v>6</v>
      </c>
      <c r="T227" s="18" t="s">
        <v>7</v>
      </c>
      <c r="U227" s="15"/>
      <c r="V227" s="16" t="s">
        <v>8</v>
      </c>
      <c r="W227" s="17"/>
      <c r="X227" s="19" t="s">
        <v>11</v>
      </c>
      <c r="Y227" s="20" t="s">
        <v>12</v>
      </c>
      <c r="Z227" s="20" t="s">
        <v>13</v>
      </c>
      <c r="AA227" s="21"/>
      <c r="AB227" s="22" t="s">
        <v>13</v>
      </c>
      <c r="AC227" s="21"/>
      <c r="AD227" s="74" t="s">
        <v>39</v>
      </c>
      <c r="AE227" s="75" t="s">
        <v>5</v>
      </c>
      <c r="AF227" s="76" t="s">
        <v>6</v>
      </c>
      <c r="AG227" s="77" t="s">
        <v>40</v>
      </c>
      <c r="AH227" s="77" t="s">
        <v>41</v>
      </c>
      <c r="AI227" s="34"/>
    </row>
    <row r="228" spans="1:35" ht="15" customHeight="1">
      <c r="A228" s="23">
        <v>130</v>
      </c>
      <c r="B228" s="24" t="str">
        <f>VLOOKUP(A228,RNames!A80:C1057,2,FALSE)</f>
        <v>Jamie Barton</v>
      </c>
      <c r="C228" s="24" t="str">
        <f>VLOOKUP(A228,RNames!A80:D1057,3,FALSE)</f>
        <v>Hollington</v>
      </c>
      <c r="D228" s="25">
        <v>8</v>
      </c>
      <c r="E228" s="26">
        <v>7.8</v>
      </c>
      <c r="F228" s="26">
        <v>7.9</v>
      </c>
      <c r="G228" s="26"/>
      <c r="H228" s="27">
        <v>0</v>
      </c>
      <c r="I228" s="28"/>
      <c r="J228" s="29">
        <f>SUM(D228:F228)-H228</f>
        <v>23.700000000000003</v>
      </c>
      <c r="K228" s="25">
        <v>8.3000000000000007</v>
      </c>
      <c r="L228" s="26">
        <v>8.6</v>
      </c>
      <c r="M228" s="26">
        <v>8.5</v>
      </c>
      <c r="N228" s="26"/>
      <c r="O228" s="30">
        <v>0</v>
      </c>
      <c r="P228" s="28"/>
      <c r="Q228" s="29">
        <f>SUM(K228:M228)-O228</f>
        <v>25.4</v>
      </c>
      <c r="R228" s="25">
        <v>8.8000000000000007</v>
      </c>
      <c r="S228" s="26">
        <v>9.1</v>
      </c>
      <c r="T228" s="26">
        <v>9</v>
      </c>
      <c r="U228" s="26"/>
      <c r="V228" s="30">
        <v>0</v>
      </c>
      <c r="W228" s="28"/>
      <c r="X228" s="31">
        <f>SUM(R228:T228)-V228</f>
        <v>26.9</v>
      </c>
      <c r="Y228" s="32">
        <f>J228+Q228+X228</f>
        <v>76</v>
      </c>
      <c r="Z228" s="60">
        <f>RANK(Y228,Y$228:Y$228,0)</f>
        <v>1</v>
      </c>
      <c r="AA228" s="34"/>
      <c r="AB228" s="35">
        <f>RANK(Y228,Y$224:Y$237,0)</f>
        <v>4</v>
      </c>
      <c r="AC228" s="78"/>
      <c r="AD228" s="79">
        <f>AH228/AI228</f>
        <v>0.7</v>
      </c>
      <c r="AE228" s="80">
        <v>0</v>
      </c>
      <c r="AF228" s="81">
        <v>0</v>
      </c>
      <c r="AG228" s="82">
        <f>AE228+AF228</f>
        <v>0</v>
      </c>
      <c r="AH228" s="83">
        <v>35</v>
      </c>
      <c r="AI228" s="84">
        <v>50</v>
      </c>
    </row>
    <row r="229" spans="1:35" ht="15" customHeight="1">
      <c r="A229" s="49"/>
      <c r="B229" s="50"/>
      <c r="C229" s="50"/>
      <c r="D229" s="50"/>
      <c r="E229" s="51"/>
      <c r="F229" s="50"/>
      <c r="G229" s="51"/>
      <c r="H229" s="50"/>
      <c r="I229" s="52"/>
      <c r="J229" s="50"/>
      <c r="K229" s="50"/>
      <c r="L229" s="51"/>
      <c r="M229" s="53"/>
      <c r="N229" s="51"/>
      <c r="O229" s="50"/>
      <c r="P229" s="52"/>
      <c r="Q229" s="50"/>
      <c r="R229" s="50"/>
      <c r="S229" s="50"/>
      <c r="T229" s="50"/>
      <c r="U229" s="51"/>
      <c r="V229" s="50"/>
      <c r="W229" s="52"/>
      <c r="X229" s="50"/>
      <c r="Y229" s="50"/>
      <c r="Z229" s="50"/>
      <c r="AA229" s="4"/>
      <c r="AB229" s="54"/>
      <c r="AC229" s="4"/>
      <c r="AD229" s="54"/>
      <c r="AE229" s="92"/>
      <c r="AF229" s="92"/>
      <c r="AG229" s="92"/>
      <c r="AH229" s="92"/>
      <c r="AI229" s="4"/>
    </row>
    <row r="230" spans="1:35" ht="15.75" customHeight="1">
      <c r="A230" s="55"/>
      <c r="B230" s="56"/>
      <c r="C230" s="56"/>
      <c r="D230" s="56"/>
      <c r="E230" s="57"/>
      <c r="F230" s="56"/>
      <c r="G230" s="57"/>
      <c r="H230" s="56"/>
      <c r="I230" s="58"/>
      <c r="J230" s="56"/>
      <c r="K230" s="56"/>
      <c r="L230" s="57"/>
      <c r="M230" s="59"/>
      <c r="N230" s="57"/>
      <c r="O230" s="56"/>
      <c r="P230" s="58"/>
      <c r="Q230" s="56"/>
      <c r="R230" s="56"/>
      <c r="S230" s="56"/>
      <c r="T230" s="56"/>
      <c r="U230" s="57"/>
      <c r="V230" s="56"/>
      <c r="W230" s="58"/>
      <c r="X230" s="56"/>
      <c r="Y230" s="56"/>
      <c r="Z230" s="56"/>
      <c r="AA230" s="4"/>
      <c r="AB230" s="8"/>
      <c r="AC230" s="4"/>
      <c r="AD230" s="8"/>
      <c r="AE230" s="7"/>
      <c r="AF230" s="7"/>
      <c r="AG230" s="7"/>
      <c r="AH230" s="7"/>
      <c r="AI230" s="4"/>
    </row>
    <row r="231" spans="1:35" ht="15.75" customHeight="1">
      <c r="A231" s="10" t="s">
        <v>2</v>
      </c>
      <c r="B231" s="11" t="s">
        <v>51</v>
      </c>
      <c r="C231" s="11" t="s">
        <v>53</v>
      </c>
      <c r="D231" s="12" t="s">
        <v>5</v>
      </c>
      <c r="E231" s="13" t="s">
        <v>6</v>
      </c>
      <c r="F231" s="14" t="s">
        <v>7</v>
      </c>
      <c r="G231" s="15"/>
      <c r="H231" s="16" t="s">
        <v>8</v>
      </c>
      <c r="I231" s="17"/>
      <c r="J231" s="14" t="s">
        <v>9</v>
      </c>
      <c r="K231" s="12" t="s">
        <v>5</v>
      </c>
      <c r="L231" s="14" t="s">
        <v>6</v>
      </c>
      <c r="M231" s="18" t="s">
        <v>7</v>
      </c>
      <c r="N231" s="15"/>
      <c r="O231" s="16" t="s">
        <v>8</v>
      </c>
      <c r="P231" s="17"/>
      <c r="Q231" s="14" t="s">
        <v>10</v>
      </c>
      <c r="R231" s="12" t="s">
        <v>5</v>
      </c>
      <c r="S231" s="14" t="s">
        <v>6</v>
      </c>
      <c r="T231" s="18" t="s">
        <v>7</v>
      </c>
      <c r="U231" s="15"/>
      <c r="V231" s="16" t="s">
        <v>8</v>
      </c>
      <c r="W231" s="17"/>
      <c r="X231" s="19" t="s">
        <v>11</v>
      </c>
      <c r="Y231" s="20" t="s">
        <v>12</v>
      </c>
      <c r="Z231" s="20" t="s">
        <v>13</v>
      </c>
      <c r="AA231" s="21"/>
      <c r="AB231" s="22" t="s">
        <v>13</v>
      </c>
      <c r="AC231" s="21"/>
      <c r="AD231" s="74" t="s">
        <v>39</v>
      </c>
      <c r="AE231" s="75" t="s">
        <v>5</v>
      </c>
      <c r="AF231" s="76" t="s">
        <v>6</v>
      </c>
      <c r="AG231" s="77" t="s">
        <v>40</v>
      </c>
      <c r="AH231" s="77" t="s">
        <v>41</v>
      </c>
      <c r="AI231" s="34"/>
    </row>
    <row r="232" spans="1:35" ht="15" customHeight="1">
      <c r="A232" s="23">
        <v>131</v>
      </c>
      <c r="B232" s="24" t="str">
        <f>VLOOKUP(A232,RNames!A75:C1052,2,FALSE)</f>
        <v>Esther Sleigh</v>
      </c>
      <c r="C232" s="24" t="str">
        <f>VLOOKUP(A232,RNames!A75:D1052,3,FALSE)</f>
        <v>L&amp;G</v>
      </c>
      <c r="D232" s="25">
        <v>8.1999999999999993</v>
      </c>
      <c r="E232" s="26">
        <v>7.9</v>
      </c>
      <c r="F232" s="26">
        <v>8</v>
      </c>
      <c r="G232" s="26"/>
      <c r="H232" s="27">
        <v>0</v>
      </c>
      <c r="I232" s="28"/>
      <c r="J232" s="29">
        <f t="shared" ref="J232:J237" si="40">SUM(D232:F232)-H232</f>
        <v>24.1</v>
      </c>
      <c r="K232" s="25">
        <v>8</v>
      </c>
      <c r="L232" s="26">
        <v>8</v>
      </c>
      <c r="M232" s="26">
        <v>8.1</v>
      </c>
      <c r="N232" s="26"/>
      <c r="O232" s="30">
        <v>0</v>
      </c>
      <c r="P232" s="28"/>
      <c r="Q232" s="29">
        <f t="shared" ref="Q232:Q237" si="41">SUM(K232:M232)-O232</f>
        <v>24.1</v>
      </c>
      <c r="R232" s="25">
        <v>8.6999999999999993</v>
      </c>
      <c r="S232" s="26">
        <v>8.6999999999999993</v>
      </c>
      <c r="T232" s="26">
        <v>8.6999999999999993</v>
      </c>
      <c r="U232" s="26"/>
      <c r="V232" s="30">
        <v>0</v>
      </c>
      <c r="W232" s="28"/>
      <c r="X232" s="31">
        <f t="shared" ref="X232:X237" si="42">SUM(R232:T232)-V232</f>
        <v>26.099999999999998</v>
      </c>
      <c r="Y232" s="32">
        <f t="shared" ref="Y232:Y237" si="43">J232+Q232+X232</f>
        <v>74.3</v>
      </c>
      <c r="Z232" s="60">
        <f t="shared" ref="Z232:Z237" si="44">RANK(Y232,Y$232:Y$237,0)</f>
        <v>4</v>
      </c>
      <c r="AA232" s="34"/>
      <c r="AB232" s="35">
        <f>RANK(Y232,Y$224:Y$237,0)</f>
        <v>5</v>
      </c>
      <c r="AC232" s="78"/>
      <c r="AD232" s="79">
        <f t="shared" ref="AD232:AD237" si="45">AH232/AI232</f>
        <v>0.94</v>
      </c>
      <c r="AE232" s="80">
        <v>0</v>
      </c>
      <c r="AF232" s="81">
        <v>0</v>
      </c>
      <c r="AG232" s="82">
        <f t="shared" ref="AG232:AG237" si="46">AE232+AF232</f>
        <v>0</v>
      </c>
      <c r="AH232" s="83">
        <v>47</v>
      </c>
      <c r="AI232" s="84">
        <v>50</v>
      </c>
    </row>
    <row r="233" spans="1:35" ht="15" customHeight="1">
      <c r="A233" s="36">
        <v>132</v>
      </c>
      <c r="B233" s="37" t="str">
        <f>VLOOKUP(A233,RNames!A69:C1046,2,FALSE)</f>
        <v>Kristen Roche</v>
      </c>
      <c r="C233" s="37" t="str">
        <f>VLOOKUP(A233,RNames!A69:D1046,3,FALSE)</f>
        <v>L&amp;G</v>
      </c>
      <c r="D233" s="38">
        <v>0</v>
      </c>
      <c r="E233" s="39">
        <v>0</v>
      </c>
      <c r="F233" s="39">
        <v>0</v>
      </c>
      <c r="G233" s="39"/>
      <c r="H233" s="40">
        <v>0</v>
      </c>
      <c r="I233" s="41"/>
      <c r="J233" s="42">
        <f t="shared" si="40"/>
        <v>0</v>
      </c>
      <c r="K233" s="38">
        <v>0</v>
      </c>
      <c r="L233" s="39">
        <v>0</v>
      </c>
      <c r="M233" s="39">
        <v>0</v>
      </c>
      <c r="N233" s="39"/>
      <c r="O233" s="43">
        <v>0</v>
      </c>
      <c r="P233" s="41"/>
      <c r="Q233" s="42">
        <f t="shared" si="41"/>
        <v>0</v>
      </c>
      <c r="R233" s="38">
        <v>0</v>
      </c>
      <c r="S233" s="39">
        <v>0</v>
      </c>
      <c r="T233" s="39">
        <v>0</v>
      </c>
      <c r="U233" s="39"/>
      <c r="V233" s="43">
        <v>0</v>
      </c>
      <c r="W233" s="41"/>
      <c r="X233" s="44">
        <f t="shared" si="42"/>
        <v>0</v>
      </c>
      <c r="Y233" s="45">
        <f t="shared" si="43"/>
        <v>0</v>
      </c>
      <c r="Z233" s="46">
        <f t="shared" si="44"/>
        <v>5</v>
      </c>
      <c r="AA233" s="34"/>
      <c r="AB233" s="47">
        <f>RANK(Y233,Y$224:Y$237,0)</f>
        <v>7</v>
      </c>
      <c r="AC233" s="78"/>
      <c r="AD233" s="85">
        <f t="shared" si="45"/>
        <v>0</v>
      </c>
      <c r="AE233" s="86">
        <v>0</v>
      </c>
      <c r="AF233" s="87">
        <v>0</v>
      </c>
      <c r="AG233" s="88">
        <f t="shared" si="46"/>
        <v>0</v>
      </c>
      <c r="AH233" s="89">
        <f>AG233/2</f>
        <v>0</v>
      </c>
      <c r="AI233" s="84">
        <v>50</v>
      </c>
    </row>
    <row r="234" spans="1:35" ht="15" customHeight="1">
      <c r="A234" s="36">
        <v>133</v>
      </c>
      <c r="B234" s="37" t="str">
        <f>VLOOKUP(A234,RNames!A70:C1047,2,FALSE)</f>
        <v>Jessica Ruckman</v>
      </c>
      <c r="C234" s="37" t="str">
        <f>VLOOKUP(A234,RNames!A70:D1047,3,FALSE)</f>
        <v>Bevendean</v>
      </c>
      <c r="D234" s="38">
        <v>8.5</v>
      </c>
      <c r="E234" s="39">
        <v>8.6</v>
      </c>
      <c r="F234" s="39">
        <v>8.6999999999999993</v>
      </c>
      <c r="G234" s="39"/>
      <c r="H234" s="40">
        <v>0</v>
      </c>
      <c r="I234" s="41"/>
      <c r="J234" s="42">
        <f t="shared" si="40"/>
        <v>25.8</v>
      </c>
      <c r="K234" s="38">
        <v>9.1999999999999993</v>
      </c>
      <c r="L234" s="39">
        <v>8.9</v>
      </c>
      <c r="M234" s="39">
        <v>8.9</v>
      </c>
      <c r="N234" s="39"/>
      <c r="O234" s="43">
        <v>0</v>
      </c>
      <c r="P234" s="41"/>
      <c r="Q234" s="42">
        <f t="shared" si="41"/>
        <v>27</v>
      </c>
      <c r="R234" s="38">
        <v>9</v>
      </c>
      <c r="S234" s="39">
        <v>9.1</v>
      </c>
      <c r="T234" s="39">
        <v>9.1</v>
      </c>
      <c r="U234" s="39"/>
      <c r="V234" s="43">
        <v>0</v>
      </c>
      <c r="W234" s="41"/>
      <c r="X234" s="44">
        <f t="shared" si="42"/>
        <v>27.200000000000003</v>
      </c>
      <c r="Y234" s="45">
        <f t="shared" si="43"/>
        <v>80</v>
      </c>
      <c r="Z234" s="46">
        <f t="shared" si="44"/>
        <v>1</v>
      </c>
      <c r="AA234" s="34"/>
      <c r="AB234" s="47">
        <f>RANK(Y234,Y$224:Y$237,0)</f>
        <v>1</v>
      </c>
      <c r="AC234" s="78"/>
      <c r="AD234" s="85">
        <f t="shared" si="45"/>
        <v>0.9</v>
      </c>
      <c r="AE234" s="86">
        <v>0</v>
      </c>
      <c r="AF234" s="87">
        <v>0</v>
      </c>
      <c r="AG234" s="88">
        <f t="shared" si="46"/>
        <v>0</v>
      </c>
      <c r="AH234" s="89">
        <v>45</v>
      </c>
      <c r="AI234" s="84">
        <v>50</v>
      </c>
    </row>
    <row r="235" spans="1:35" ht="15" hidden="1" customHeight="1">
      <c r="A235" s="36">
        <v>134</v>
      </c>
      <c r="B235" s="37" t="str">
        <f>VLOOKUP(A235,RNames!A71:C1048,2,FALSE)</f>
        <v xml:space="preserve">Tia West </v>
      </c>
      <c r="C235" s="37" t="str">
        <f>VLOOKUP(A235,RNames!A71:D1048,3,FALSE)</f>
        <v>Hollington</v>
      </c>
      <c r="D235" s="38">
        <v>0</v>
      </c>
      <c r="E235" s="39">
        <v>0</v>
      </c>
      <c r="F235" s="39">
        <v>0</v>
      </c>
      <c r="G235" s="39"/>
      <c r="H235" s="43">
        <v>0</v>
      </c>
      <c r="I235" s="41"/>
      <c r="J235" s="42">
        <f t="shared" si="40"/>
        <v>0</v>
      </c>
      <c r="K235" s="38">
        <v>0</v>
      </c>
      <c r="L235" s="39">
        <v>0</v>
      </c>
      <c r="M235" s="39">
        <v>0</v>
      </c>
      <c r="N235" s="39"/>
      <c r="O235" s="43">
        <v>0</v>
      </c>
      <c r="P235" s="41"/>
      <c r="Q235" s="42">
        <f t="shared" si="41"/>
        <v>0</v>
      </c>
      <c r="R235" s="38">
        <v>0</v>
      </c>
      <c r="S235" s="39">
        <v>0</v>
      </c>
      <c r="T235" s="39">
        <v>0</v>
      </c>
      <c r="U235" s="39"/>
      <c r="V235" s="43">
        <v>0</v>
      </c>
      <c r="W235" s="41"/>
      <c r="X235" s="44">
        <f t="shared" si="42"/>
        <v>0</v>
      </c>
      <c r="Y235" s="45">
        <f t="shared" si="43"/>
        <v>0</v>
      </c>
      <c r="Z235" s="46">
        <f t="shared" si="44"/>
        <v>5</v>
      </c>
      <c r="AA235" s="34"/>
      <c r="AB235" s="47">
        <f>RANK(Y235,Y$232:Y$255,0)</f>
        <v>11</v>
      </c>
      <c r="AC235" s="78"/>
      <c r="AD235" s="85">
        <f t="shared" si="45"/>
        <v>0</v>
      </c>
      <c r="AE235" s="86">
        <v>0</v>
      </c>
      <c r="AF235" s="87">
        <v>0</v>
      </c>
      <c r="AG235" s="88">
        <f t="shared" si="46"/>
        <v>0</v>
      </c>
      <c r="AH235" s="89">
        <f>AG235/2</f>
        <v>0</v>
      </c>
      <c r="AI235" s="84">
        <v>50</v>
      </c>
    </row>
    <row r="236" spans="1:35" ht="15" customHeight="1">
      <c r="A236" s="36">
        <v>135</v>
      </c>
      <c r="B236" s="37" t="str">
        <f>VLOOKUP(A236,RNames!A72:C1049,2,FALSE)</f>
        <v>Emily Brissenden</v>
      </c>
      <c r="C236" s="37" t="str">
        <f>VLOOKUP(A236,RNames!A72:D1049,3,FALSE)</f>
        <v>Swifts</v>
      </c>
      <c r="D236" s="38">
        <v>8</v>
      </c>
      <c r="E236" s="39">
        <v>8</v>
      </c>
      <c r="F236" s="39">
        <v>8</v>
      </c>
      <c r="G236" s="39"/>
      <c r="H236" s="40">
        <v>0</v>
      </c>
      <c r="I236" s="41"/>
      <c r="J236" s="42">
        <f t="shared" si="40"/>
        <v>24</v>
      </c>
      <c r="K236" s="38">
        <v>8.6</v>
      </c>
      <c r="L236" s="39">
        <v>8.6</v>
      </c>
      <c r="M236" s="39">
        <v>8.6</v>
      </c>
      <c r="N236" s="39"/>
      <c r="O236" s="43">
        <v>0</v>
      </c>
      <c r="P236" s="41"/>
      <c r="Q236" s="42">
        <f t="shared" si="41"/>
        <v>25.799999999999997</v>
      </c>
      <c r="R236" s="38">
        <v>8.9</v>
      </c>
      <c r="S236" s="39">
        <v>9</v>
      </c>
      <c r="T236" s="39">
        <v>9</v>
      </c>
      <c r="U236" s="39"/>
      <c r="V236" s="43">
        <v>0</v>
      </c>
      <c r="W236" s="41"/>
      <c r="X236" s="44">
        <f t="shared" si="42"/>
        <v>26.9</v>
      </c>
      <c r="Y236" s="45">
        <f t="shared" si="43"/>
        <v>76.699999999999989</v>
      </c>
      <c r="Z236" s="46">
        <f t="shared" si="44"/>
        <v>2</v>
      </c>
      <c r="AA236" s="34"/>
      <c r="AB236" s="47">
        <f>RANK(Y236,Y$224:Y$237,0)</f>
        <v>2</v>
      </c>
      <c r="AC236" s="78"/>
      <c r="AD236" s="85">
        <f t="shared" si="45"/>
        <v>0.98</v>
      </c>
      <c r="AE236" s="86">
        <v>0</v>
      </c>
      <c r="AF236" s="87">
        <v>0</v>
      </c>
      <c r="AG236" s="88">
        <f t="shared" si="46"/>
        <v>0</v>
      </c>
      <c r="AH236" s="89">
        <v>49</v>
      </c>
      <c r="AI236" s="84">
        <v>50</v>
      </c>
    </row>
    <row r="237" spans="1:35" ht="15" customHeight="1">
      <c r="A237" s="36">
        <v>136</v>
      </c>
      <c r="B237" s="37" t="str">
        <f>VLOOKUP(A237,RNames!A73:C1050,2,FALSE)</f>
        <v>Elena Borg-Myatt</v>
      </c>
      <c r="C237" s="37" t="str">
        <f>VLOOKUP(A237,RNames!A73:D1050,3,FALSE)</f>
        <v>Swifts</v>
      </c>
      <c r="D237" s="38">
        <v>8.1999999999999993</v>
      </c>
      <c r="E237" s="39">
        <v>8.1</v>
      </c>
      <c r="F237" s="39">
        <v>8.1999999999999993</v>
      </c>
      <c r="G237" s="39"/>
      <c r="H237" s="40">
        <v>0</v>
      </c>
      <c r="I237" s="41"/>
      <c r="J237" s="42">
        <f t="shared" si="40"/>
        <v>24.499999999999996</v>
      </c>
      <c r="K237" s="38">
        <v>8.4</v>
      </c>
      <c r="L237" s="39">
        <v>8.1</v>
      </c>
      <c r="M237" s="39">
        <v>8.1999999999999993</v>
      </c>
      <c r="N237" s="39"/>
      <c r="O237" s="43">
        <v>0</v>
      </c>
      <c r="P237" s="41"/>
      <c r="Q237" s="42">
        <f t="shared" si="41"/>
        <v>24.7</v>
      </c>
      <c r="R237" s="38">
        <v>9</v>
      </c>
      <c r="S237" s="39">
        <v>9.1999999999999993</v>
      </c>
      <c r="T237" s="39">
        <v>9.1999999999999993</v>
      </c>
      <c r="U237" s="39"/>
      <c r="V237" s="43">
        <v>0</v>
      </c>
      <c r="W237" s="41"/>
      <c r="X237" s="44">
        <f t="shared" si="42"/>
        <v>27.4</v>
      </c>
      <c r="Y237" s="45">
        <f t="shared" si="43"/>
        <v>76.599999999999994</v>
      </c>
      <c r="Z237" s="46">
        <f t="shared" si="44"/>
        <v>3</v>
      </c>
      <c r="AA237" s="34"/>
      <c r="AB237" s="47">
        <f>RANK(Y237,Y$224:Y$237,0)</f>
        <v>3</v>
      </c>
      <c r="AC237" s="78"/>
      <c r="AD237" s="85">
        <f t="shared" si="45"/>
        <v>0.92</v>
      </c>
      <c r="AE237" s="86">
        <v>0</v>
      </c>
      <c r="AF237" s="87">
        <v>0</v>
      </c>
      <c r="AG237" s="88">
        <f t="shared" si="46"/>
        <v>0</v>
      </c>
      <c r="AH237" s="89">
        <v>46</v>
      </c>
      <c r="AI237" s="84">
        <v>50</v>
      </c>
    </row>
    <row r="238" spans="1:35" ht="15" customHeight="1">
      <c r="A238" s="49"/>
      <c r="B238" s="50"/>
      <c r="C238" s="50"/>
      <c r="D238" s="50"/>
      <c r="E238" s="51"/>
      <c r="F238" s="50"/>
      <c r="G238" s="51"/>
      <c r="H238" s="50"/>
      <c r="I238" s="52"/>
      <c r="J238" s="50"/>
      <c r="K238" s="50"/>
      <c r="L238" s="51"/>
      <c r="M238" s="53"/>
      <c r="N238" s="51"/>
      <c r="O238" s="50"/>
      <c r="P238" s="52"/>
      <c r="Q238" s="50"/>
      <c r="R238" s="50"/>
      <c r="S238" s="50"/>
      <c r="T238" s="50"/>
      <c r="U238" s="51"/>
      <c r="V238" s="50"/>
      <c r="W238" s="52"/>
      <c r="X238" s="50"/>
      <c r="Y238" s="50"/>
      <c r="Z238" s="50"/>
      <c r="AA238" s="4"/>
      <c r="AB238" s="54"/>
      <c r="AC238" s="4"/>
      <c r="AD238" s="54"/>
      <c r="AE238" s="92"/>
      <c r="AF238" s="92"/>
      <c r="AG238" s="92"/>
      <c r="AH238" s="92"/>
      <c r="AI238" s="4"/>
    </row>
    <row r="239" spans="1:35" ht="15.75" customHeight="1">
      <c r="A239" s="55"/>
      <c r="B239" s="56"/>
      <c r="C239" s="56"/>
      <c r="D239" s="56"/>
      <c r="E239" s="57"/>
      <c r="F239" s="56"/>
      <c r="G239" s="57"/>
      <c r="H239" s="56"/>
      <c r="I239" s="58"/>
      <c r="J239" s="56"/>
      <c r="K239" s="56"/>
      <c r="L239" s="57"/>
      <c r="M239" s="59"/>
      <c r="N239" s="57"/>
      <c r="O239" s="56"/>
      <c r="P239" s="58"/>
      <c r="Q239" s="56"/>
      <c r="R239" s="56"/>
      <c r="S239" s="56"/>
      <c r="T239" s="56"/>
      <c r="U239" s="57"/>
      <c r="V239" s="56"/>
      <c r="W239" s="58"/>
      <c r="X239" s="56"/>
      <c r="Y239" s="56"/>
      <c r="Z239" s="56"/>
      <c r="AA239" s="4"/>
      <c r="AB239" s="8"/>
      <c r="AC239" s="4"/>
      <c r="AD239" s="8"/>
      <c r="AE239" s="7"/>
      <c r="AF239" s="7"/>
      <c r="AG239" s="7"/>
      <c r="AH239" s="7"/>
      <c r="AI239" s="4"/>
    </row>
    <row r="240" spans="1:35" ht="15.75" customHeight="1">
      <c r="A240" s="10" t="s">
        <v>2</v>
      </c>
      <c r="B240" s="11" t="s">
        <v>54</v>
      </c>
      <c r="C240" s="11" t="s">
        <v>4</v>
      </c>
      <c r="D240" s="12" t="s">
        <v>5</v>
      </c>
      <c r="E240" s="13" t="s">
        <v>6</v>
      </c>
      <c r="F240" s="14" t="s">
        <v>7</v>
      </c>
      <c r="G240" s="15"/>
      <c r="H240" s="16" t="s">
        <v>8</v>
      </c>
      <c r="I240" s="17"/>
      <c r="J240" s="14" t="s">
        <v>9</v>
      </c>
      <c r="K240" s="12" t="s">
        <v>5</v>
      </c>
      <c r="L240" s="14" t="s">
        <v>6</v>
      </c>
      <c r="M240" s="18" t="s">
        <v>7</v>
      </c>
      <c r="N240" s="15"/>
      <c r="O240" s="16" t="s">
        <v>8</v>
      </c>
      <c r="P240" s="17"/>
      <c r="Q240" s="14" t="s">
        <v>10</v>
      </c>
      <c r="R240" s="12" t="s">
        <v>5</v>
      </c>
      <c r="S240" s="14" t="s">
        <v>6</v>
      </c>
      <c r="T240" s="18" t="s">
        <v>7</v>
      </c>
      <c r="U240" s="15"/>
      <c r="V240" s="16" t="s">
        <v>8</v>
      </c>
      <c r="W240" s="17"/>
      <c r="X240" s="19" t="s">
        <v>11</v>
      </c>
      <c r="Y240" s="20" t="s">
        <v>12</v>
      </c>
      <c r="Z240" s="20" t="s">
        <v>13</v>
      </c>
      <c r="AA240" s="21"/>
      <c r="AB240" s="22" t="s">
        <v>13</v>
      </c>
      <c r="AC240" s="21"/>
      <c r="AD240" s="74" t="s">
        <v>39</v>
      </c>
      <c r="AE240" s="75" t="s">
        <v>5</v>
      </c>
      <c r="AF240" s="76" t="s">
        <v>6</v>
      </c>
      <c r="AG240" s="77" t="s">
        <v>40</v>
      </c>
      <c r="AH240" s="77" t="s">
        <v>41</v>
      </c>
      <c r="AI240" s="34"/>
    </row>
    <row r="241" spans="1:35" ht="15" customHeight="1">
      <c r="A241" s="23">
        <v>137</v>
      </c>
      <c r="B241" s="24" t="str">
        <f>VLOOKUP(A241,RNames!A69:C1046,2,FALSE)</f>
        <v>Theo Piercy</v>
      </c>
      <c r="C241" s="24" t="str">
        <f>VLOOKUP(A241,RNames!A69:D1046,3,FALSE)</f>
        <v>Hollington</v>
      </c>
      <c r="D241" s="25">
        <v>7.5</v>
      </c>
      <c r="E241" s="26">
        <v>7.4</v>
      </c>
      <c r="F241" s="26">
        <v>7.2</v>
      </c>
      <c r="G241" s="26"/>
      <c r="H241" s="27">
        <v>0</v>
      </c>
      <c r="I241" s="28"/>
      <c r="J241" s="29">
        <f>SUM(D241:F241)-H241</f>
        <v>22.1</v>
      </c>
      <c r="K241" s="25">
        <v>8.1999999999999993</v>
      </c>
      <c r="L241" s="26">
        <v>7.9</v>
      </c>
      <c r="M241" s="26">
        <v>8.1</v>
      </c>
      <c r="N241" s="26"/>
      <c r="O241" s="30">
        <v>0</v>
      </c>
      <c r="P241" s="28"/>
      <c r="Q241" s="29">
        <f>SUM(K241:M241)-O241</f>
        <v>24.200000000000003</v>
      </c>
      <c r="R241" s="25">
        <v>9.1999999999999993</v>
      </c>
      <c r="S241" s="26">
        <v>9</v>
      </c>
      <c r="T241" s="26">
        <v>9.1999999999999993</v>
      </c>
      <c r="U241" s="26"/>
      <c r="V241" s="30">
        <v>0</v>
      </c>
      <c r="W241" s="28"/>
      <c r="X241" s="31">
        <f>SUM(R241:T241)-V241</f>
        <v>27.4</v>
      </c>
      <c r="Y241" s="32">
        <f>J241+Q241+X241</f>
        <v>73.7</v>
      </c>
      <c r="Z241" s="60">
        <f>RANK(Y241,Y$241:Y$241,0)</f>
        <v>1</v>
      </c>
      <c r="AA241" s="34"/>
      <c r="AB241" s="35">
        <f>RANK(Y241,Y$241:Y$255,0)</f>
        <v>6</v>
      </c>
      <c r="AC241" s="78"/>
      <c r="AD241" s="79">
        <f>AH241/AI241</f>
        <v>0.76</v>
      </c>
      <c r="AE241" s="80"/>
      <c r="AF241" s="81"/>
      <c r="AG241" s="82">
        <f>AE241+AF241</f>
        <v>0</v>
      </c>
      <c r="AH241" s="83">
        <v>38</v>
      </c>
      <c r="AI241" s="84">
        <v>50</v>
      </c>
    </row>
    <row r="242" spans="1:35" ht="15" customHeight="1">
      <c r="A242" s="49"/>
      <c r="B242" s="50"/>
      <c r="C242" s="50"/>
      <c r="D242" s="50"/>
      <c r="E242" s="51"/>
      <c r="F242" s="50"/>
      <c r="G242" s="51"/>
      <c r="H242" s="50"/>
      <c r="I242" s="52"/>
      <c r="J242" s="50"/>
      <c r="K242" s="50"/>
      <c r="L242" s="51"/>
      <c r="M242" s="53"/>
      <c r="N242" s="51"/>
      <c r="O242" s="50"/>
      <c r="P242" s="52"/>
      <c r="Q242" s="50"/>
      <c r="R242" s="50"/>
      <c r="S242" s="50"/>
      <c r="T242" s="50"/>
      <c r="U242" s="51"/>
      <c r="V242" s="50"/>
      <c r="W242" s="52"/>
      <c r="X242" s="50"/>
      <c r="Y242" s="50"/>
      <c r="Z242" s="50"/>
      <c r="AA242" s="4"/>
      <c r="AB242" s="54"/>
      <c r="AC242" s="4"/>
      <c r="AD242" s="54"/>
      <c r="AE242" s="92"/>
      <c r="AF242" s="92"/>
      <c r="AG242" s="92"/>
      <c r="AH242" s="92"/>
      <c r="AI242" s="4"/>
    </row>
    <row r="243" spans="1:35" ht="15.75" customHeight="1">
      <c r="A243" s="55"/>
      <c r="B243" s="56"/>
      <c r="C243" s="56"/>
      <c r="D243" s="56"/>
      <c r="E243" s="57"/>
      <c r="F243" s="56"/>
      <c r="G243" s="57"/>
      <c r="H243" s="56"/>
      <c r="I243" s="58"/>
      <c r="J243" s="56"/>
      <c r="K243" s="56"/>
      <c r="L243" s="57"/>
      <c r="M243" s="59"/>
      <c r="N243" s="57"/>
      <c r="O243" s="56"/>
      <c r="P243" s="58"/>
      <c r="Q243" s="56"/>
      <c r="R243" s="56"/>
      <c r="S243" s="56"/>
      <c r="T243" s="56"/>
      <c r="U243" s="57"/>
      <c r="V243" s="56"/>
      <c r="W243" s="58"/>
      <c r="X243" s="56"/>
      <c r="Y243" s="56"/>
      <c r="Z243" s="56"/>
      <c r="AA243" s="4"/>
      <c r="AB243" s="8"/>
      <c r="AC243" s="4"/>
      <c r="AD243" s="8"/>
      <c r="AE243" s="7"/>
      <c r="AF243" s="7"/>
      <c r="AG243" s="7"/>
      <c r="AH243" s="7"/>
      <c r="AI243" s="4"/>
    </row>
    <row r="244" spans="1:35" ht="14.25" customHeight="1">
      <c r="A244" s="10" t="s">
        <v>2</v>
      </c>
      <c r="B244" s="11" t="s">
        <v>54</v>
      </c>
      <c r="C244" s="11" t="s">
        <v>4</v>
      </c>
      <c r="D244" s="12" t="s">
        <v>5</v>
      </c>
      <c r="E244" s="13" t="s">
        <v>6</v>
      </c>
      <c r="F244" s="14" t="s">
        <v>7</v>
      </c>
      <c r="G244" s="15"/>
      <c r="H244" s="16" t="s">
        <v>8</v>
      </c>
      <c r="I244" s="17"/>
      <c r="J244" s="14" t="s">
        <v>9</v>
      </c>
      <c r="K244" s="12" t="s">
        <v>5</v>
      </c>
      <c r="L244" s="14" t="s">
        <v>6</v>
      </c>
      <c r="M244" s="18" t="s">
        <v>7</v>
      </c>
      <c r="N244" s="15"/>
      <c r="O244" s="16" t="s">
        <v>8</v>
      </c>
      <c r="P244" s="17"/>
      <c r="Q244" s="14" t="s">
        <v>10</v>
      </c>
      <c r="R244" s="12" t="s">
        <v>5</v>
      </c>
      <c r="S244" s="14" t="s">
        <v>6</v>
      </c>
      <c r="T244" s="18" t="s">
        <v>7</v>
      </c>
      <c r="U244" s="15"/>
      <c r="V244" s="16" t="s">
        <v>8</v>
      </c>
      <c r="W244" s="17"/>
      <c r="X244" s="19" t="s">
        <v>11</v>
      </c>
      <c r="Y244" s="20" t="s">
        <v>12</v>
      </c>
      <c r="Z244" s="20" t="s">
        <v>13</v>
      </c>
      <c r="AA244" s="21"/>
      <c r="AB244" s="22" t="s">
        <v>13</v>
      </c>
      <c r="AC244" s="21"/>
      <c r="AD244" s="74" t="s">
        <v>39</v>
      </c>
      <c r="AE244" s="75" t="s">
        <v>5</v>
      </c>
      <c r="AF244" s="76" t="s">
        <v>6</v>
      </c>
      <c r="AG244" s="77" t="s">
        <v>40</v>
      </c>
      <c r="AH244" s="77" t="s">
        <v>41</v>
      </c>
      <c r="AI244" s="34"/>
    </row>
    <row r="245" spans="1:35" ht="15" customHeight="1">
      <c r="A245" s="23">
        <v>138</v>
      </c>
      <c r="B245" s="24" t="str">
        <f>VLOOKUP(A245,RNames!A75:C1052,2,FALSE)</f>
        <v>Ashlynn Colman</v>
      </c>
      <c r="C245" s="24" t="str">
        <f>VLOOKUP(A245,RNames!A75:D1052,3,FALSE)</f>
        <v>Hollington</v>
      </c>
      <c r="D245" s="25">
        <v>8.4</v>
      </c>
      <c r="E245" s="26">
        <v>8.6</v>
      </c>
      <c r="F245" s="26">
        <v>8.1</v>
      </c>
      <c r="G245" s="26"/>
      <c r="H245" s="27">
        <v>0</v>
      </c>
      <c r="I245" s="28"/>
      <c r="J245" s="29">
        <f>SUM(D245:F245)-H245</f>
        <v>25.1</v>
      </c>
      <c r="K245" s="25">
        <v>8.5</v>
      </c>
      <c r="L245" s="26">
        <v>8.8000000000000007</v>
      </c>
      <c r="M245" s="26">
        <v>8.6999999999999993</v>
      </c>
      <c r="N245" s="26"/>
      <c r="O245" s="30">
        <v>0</v>
      </c>
      <c r="P245" s="28"/>
      <c r="Q245" s="29">
        <f>SUM(K245:M245)-O245</f>
        <v>26</v>
      </c>
      <c r="R245" s="25">
        <v>9.4</v>
      </c>
      <c r="S245" s="26">
        <v>9.4</v>
      </c>
      <c r="T245" s="26">
        <v>9.4</v>
      </c>
      <c r="U245" s="26"/>
      <c r="V245" s="30">
        <v>0</v>
      </c>
      <c r="W245" s="28"/>
      <c r="X245" s="31">
        <f>SUM(R245:T245)-V245</f>
        <v>28.200000000000003</v>
      </c>
      <c r="Y245" s="32">
        <f>J245+Q245+X245</f>
        <v>79.300000000000011</v>
      </c>
      <c r="Z245" s="60">
        <f>RANK(Y245,Y$245:Y$246,0)</f>
        <v>1</v>
      </c>
      <c r="AA245" s="34"/>
      <c r="AB245" s="35">
        <f>RANK(Y245,Y$241:Y$255,0)</f>
        <v>1</v>
      </c>
      <c r="AC245" s="78"/>
      <c r="AD245" s="79">
        <f>AH245/AI245</f>
        <v>0.86</v>
      </c>
      <c r="AE245" s="80">
        <v>0</v>
      </c>
      <c r="AF245" s="81">
        <v>0</v>
      </c>
      <c r="AG245" s="82">
        <f>AE245+AF245</f>
        <v>0</v>
      </c>
      <c r="AH245" s="83">
        <v>43</v>
      </c>
      <c r="AI245" s="84">
        <v>50</v>
      </c>
    </row>
    <row r="246" spans="1:35" ht="15" customHeight="1">
      <c r="A246" s="36">
        <v>139</v>
      </c>
      <c r="B246" s="37" t="str">
        <f>VLOOKUP(A246,RNames!A72:C1049,2,FALSE)</f>
        <v>Kyla West</v>
      </c>
      <c r="C246" s="37" t="str">
        <f>VLOOKUP(A246,RNames!A72:D1049,3,FALSE)</f>
        <v>Hollington</v>
      </c>
      <c r="D246" s="38">
        <v>8.1999999999999993</v>
      </c>
      <c r="E246" s="39">
        <v>8.1</v>
      </c>
      <c r="F246" s="39">
        <v>8</v>
      </c>
      <c r="G246" s="39"/>
      <c r="H246" s="40">
        <v>0</v>
      </c>
      <c r="I246" s="41"/>
      <c r="J246" s="42">
        <f>SUM(D246:F246)-H246</f>
        <v>24.299999999999997</v>
      </c>
      <c r="K246" s="38">
        <v>8.6</v>
      </c>
      <c r="L246" s="39">
        <v>8.3000000000000007</v>
      </c>
      <c r="M246" s="39">
        <v>8.4</v>
      </c>
      <c r="N246" s="39"/>
      <c r="O246" s="43">
        <v>0</v>
      </c>
      <c r="P246" s="41"/>
      <c r="Q246" s="42">
        <f>SUM(K246:M246)-O246</f>
        <v>25.299999999999997</v>
      </c>
      <c r="R246" s="38">
        <v>9.4</v>
      </c>
      <c r="S246" s="39">
        <v>9.3000000000000007</v>
      </c>
      <c r="T246" s="39">
        <v>9.1999999999999993</v>
      </c>
      <c r="U246" s="39"/>
      <c r="V246" s="43">
        <v>0</v>
      </c>
      <c r="W246" s="41"/>
      <c r="X246" s="44">
        <f>SUM(R246:T246)-V246</f>
        <v>27.900000000000002</v>
      </c>
      <c r="Y246" s="45">
        <f>J246+Q246+X246</f>
        <v>77.5</v>
      </c>
      <c r="Z246" s="46">
        <f>RANK(Y246,Y$245:Y$246,0)</f>
        <v>2</v>
      </c>
      <c r="AA246" s="34"/>
      <c r="AB246" s="47">
        <f>RANK(Y246,Y$241:Y$255,0)</f>
        <v>4</v>
      </c>
      <c r="AC246" s="78"/>
      <c r="AD246" s="85">
        <f>AH246/AI246</f>
        <v>0</v>
      </c>
      <c r="AE246" s="86">
        <v>0</v>
      </c>
      <c r="AF246" s="87">
        <v>0</v>
      </c>
      <c r="AG246" s="88">
        <f>AE246+AF246</f>
        <v>0</v>
      </c>
      <c r="AH246" s="89">
        <f>AG246/2</f>
        <v>0</v>
      </c>
      <c r="AI246" s="84">
        <v>50</v>
      </c>
    </row>
    <row r="247" spans="1:35" ht="15" customHeight="1">
      <c r="A247" s="49"/>
      <c r="B247" s="50"/>
      <c r="C247" s="50"/>
      <c r="D247" s="50"/>
      <c r="E247" s="51"/>
      <c r="F247" s="50"/>
      <c r="G247" s="51"/>
      <c r="H247" s="50"/>
      <c r="I247" s="52"/>
      <c r="J247" s="50"/>
      <c r="K247" s="50"/>
      <c r="L247" s="51"/>
      <c r="M247" s="53"/>
      <c r="N247" s="51"/>
      <c r="O247" s="50"/>
      <c r="P247" s="52"/>
      <c r="Q247" s="50"/>
      <c r="R247" s="50"/>
      <c r="S247" s="50"/>
      <c r="T247" s="50"/>
      <c r="U247" s="51"/>
      <c r="V247" s="50"/>
      <c r="W247" s="52"/>
      <c r="X247" s="50"/>
      <c r="Y247" s="50"/>
      <c r="Z247" s="50"/>
      <c r="AA247" s="4"/>
      <c r="AB247" s="54"/>
      <c r="AC247" s="4"/>
      <c r="AD247" s="54"/>
      <c r="AE247" s="92"/>
      <c r="AF247" s="92"/>
      <c r="AG247" s="92"/>
      <c r="AH247" s="92"/>
      <c r="AI247" s="4"/>
    </row>
    <row r="248" spans="1:35" ht="15.75" customHeight="1">
      <c r="A248" s="55"/>
      <c r="B248" s="56"/>
      <c r="C248" s="56"/>
      <c r="D248" s="56"/>
      <c r="E248" s="57"/>
      <c r="F248" s="56"/>
      <c r="G248" s="57"/>
      <c r="H248" s="56"/>
      <c r="I248" s="58"/>
      <c r="J248" s="56"/>
      <c r="K248" s="56"/>
      <c r="L248" s="57"/>
      <c r="M248" s="59"/>
      <c r="N248" s="57"/>
      <c r="O248" s="56"/>
      <c r="P248" s="58"/>
      <c r="Q248" s="56"/>
      <c r="R248" s="56"/>
      <c r="S248" s="56"/>
      <c r="T248" s="56"/>
      <c r="U248" s="57"/>
      <c r="V248" s="56"/>
      <c r="W248" s="58"/>
      <c r="X248" s="56"/>
      <c r="Y248" s="56"/>
      <c r="Z248" s="56"/>
      <c r="AA248" s="4"/>
      <c r="AB248" s="8"/>
      <c r="AC248" s="4"/>
      <c r="AD248" s="8"/>
      <c r="AE248" s="7"/>
      <c r="AF248" s="7"/>
      <c r="AG248" s="7"/>
      <c r="AH248" s="7"/>
      <c r="AI248" s="4"/>
    </row>
    <row r="249" spans="1:35" ht="15.75" customHeight="1">
      <c r="A249" s="10" t="s">
        <v>2</v>
      </c>
      <c r="B249" s="11" t="s">
        <v>55</v>
      </c>
      <c r="C249" s="11" t="s">
        <v>4</v>
      </c>
      <c r="D249" s="12" t="s">
        <v>5</v>
      </c>
      <c r="E249" s="13" t="s">
        <v>6</v>
      </c>
      <c r="F249" s="14" t="s">
        <v>7</v>
      </c>
      <c r="G249" s="15"/>
      <c r="H249" s="16" t="s">
        <v>8</v>
      </c>
      <c r="I249" s="17"/>
      <c r="J249" s="14" t="s">
        <v>9</v>
      </c>
      <c r="K249" s="12" t="s">
        <v>5</v>
      </c>
      <c r="L249" s="14" t="s">
        <v>6</v>
      </c>
      <c r="M249" s="18" t="s">
        <v>7</v>
      </c>
      <c r="N249" s="15"/>
      <c r="O249" s="16" t="s">
        <v>8</v>
      </c>
      <c r="P249" s="17"/>
      <c r="Q249" s="14" t="s">
        <v>10</v>
      </c>
      <c r="R249" s="12" t="s">
        <v>5</v>
      </c>
      <c r="S249" s="14" t="s">
        <v>6</v>
      </c>
      <c r="T249" s="18" t="s">
        <v>7</v>
      </c>
      <c r="U249" s="15"/>
      <c r="V249" s="16" t="s">
        <v>8</v>
      </c>
      <c r="W249" s="17"/>
      <c r="X249" s="19" t="s">
        <v>11</v>
      </c>
      <c r="Y249" s="20" t="s">
        <v>12</v>
      </c>
      <c r="Z249" s="20" t="s">
        <v>13</v>
      </c>
      <c r="AA249" s="21"/>
      <c r="AB249" s="22" t="s">
        <v>13</v>
      </c>
      <c r="AC249" s="21"/>
      <c r="AD249" s="74" t="s">
        <v>39</v>
      </c>
      <c r="AE249" s="75" t="s">
        <v>5</v>
      </c>
      <c r="AF249" s="76" t="s">
        <v>6</v>
      </c>
      <c r="AG249" s="77" t="s">
        <v>40</v>
      </c>
      <c r="AH249" s="77" t="s">
        <v>41</v>
      </c>
      <c r="AI249" s="34"/>
    </row>
    <row r="250" spans="1:35" ht="15" customHeight="1">
      <c r="A250" s="23">
        <v>140</v>
      </c>
      <c r="B250" s="24" t="str">
        <f>VLOOKUP(A250,RNames!A82:C1059,2,FALSE)</f>
        <v>Holly Weaver</v>
      </c>
      <c r="C250" s="24" t="str">
        <f>VLOOKUP(A250,RNames!A82:D1059,3,FALSE)</f>
        <v>Hollington</v>
      </c>
      <c r="D250" s="25">
        <v>8.1</v>
      </c>
      <c r="E250" s="26">
        <v>8.3000000000000007</v>
      </c>
      <c r="F250" s="26">
        <v>8.3000000000000007</v>
      </c>
      <c r="G250" s="26"/>
      <c r="H250" s="27">
        <v>0</v>
      </c>
      <c r="I250" s="28"/>
      <c r="J250" s="29">
        <f>SUM(D250:F250)-H250</f>
        <v>24.7</v>
      </c>
      <c r="K250" s="25">
        <v>8.4</v>
      </c>
      <c r="L250" s="26">
        <v>8.6</v>
      </c>
      <c r="M250" s="26">
        <v>8.4</v>
      </c>
      <c r="N250" s="26"/>
      <c r="O250" s="30">
        <v>0</v>
      </c>
      <c r="P250" s="28"/>
      <c r="Q250" s="29">
        <f>SUM(K250:M250)-O250</f>
        <v>25.4</v>
      </c>
      <c r="R250" s="25">
        <v>9.4</v>
      </c>
      <c r="S250" s="26">
        <v>9.4</v>
      </c>
      <c r="T250" s="26">
        <v>9.5</v>
      </c>
      <c r="U250" s="26"/>
      <c r="V250" s="30">
        <v>0</v>
      </c>
      <c r="W250" s="28"/>
      <c r="X250" s="31">
        <f>SUM(R250:T250)-V250</f>
        <v>28.3</v>
      </c>
      <c r="Y250" s="32">
        <f>J250+Q250+X250</f>
        <v>78.399999999999991</v>
      </c>
      <c r="Z250" s="60">
        <f>RANK(Y250,Y$250:Y$251,0)</f>
        <v>1</v>
      </c>
      <c r="AA250" s="34"/>
      <c r="AB250" s="35">
        <f>RANK(Y250,Y$241:Y$255,0)</f>
        <v>2</v>
      </c>
      <c r="AC250" s="78"/>
      <c r="AD250" s="79">
        <f>AH250/AI250</f>
        <v>0.66</v>
      </c>
      <c r="AE250" s="80">
        <v>0</v>
      </c>
      <c r="AF250" s="81">
        <v>0</v>
      </c>
      <c r="AG250" s="82">
        <f>AE250+AF250</f>
        <v>0</v>
      </c>
      <c r="AH250" s="83">
        <v>33</v>
      </c>
      <c r="AI250" s="84">
        <v>50</v>
      </c>
    </row>
    <row r="251" spans="1:35" ht="15" customHeight="1">
      <c r="A251" s="36">
        <v>141</v>
      </c>
      <c r="B251" s="37" t="str">
        <f>VLOOKUP(A251,RNames!A83:C1060,2,FALSE)</f>
        <v>Beth Jarvis</v>
      </c>
      <c r="C251" s="37" t="str">
        <f>VLOOKUP(A251,RNames!A83:D1060,3,FALSE)</f>
        <v>Swifts</v>
      </c>
      <c r="D251" s="38">
        <v>7.9</v>
      </c>
      <c r="E251" s="39">
        <v>7.9</v>
      </c>
      <c r="F251" s="39">
        <v>7.9</v>
      </c>
      <c r="G251" s="39"/>
      <c r="H251" s="40">
        <v>0</v>
      </c>
      <c r="I251" s="41"/>
      <c r="J251" s="42">
        <f>SUM(D251:F251)-H251</f>
        <v>23.700000000000003</v>
      </c>
      <c r="K251" s="38">
        <v>8.6999999999999993</v>
      </c>
      <c r="L251" s="39">
        <v>8.4</v>
      </c>
      <c r="M251" s="39">
        <v>8.1999999999999993</v>
      </c>
      <c r="N251" s="39"/>
      <c r="O251" s="43">
        <v>0</v>
      </c>
      <c r="P251" s="41"/>
      <c r="Q251" s="42">
        <f>SUM(K251:M251)-O251</f>
        <v>25.3</v>
      </c>
      <c r="R251" s="38">
        <v>9.3000000000000007</v>
      </c>
      <c r="S251" s="39">
        <v>9.1999999999999993</v>
      </c>
      <c r="T251" s="39">
        <v>9.1</v>
      </c>
      <c r="U251" s="39"/>
      <c r="V251" s="43">
        <v>0</v>
      </c>
      <c r="W251" s="41"/>
      <c r="X251" s="44">
        <f>SUM(R251:T251)-V251</f>
        <v>27.6</v>
      </c>
      <c r="Y251" s="45">
        <f>J251+Q251+X251</f>
        <v>76.599999999999994</v>
      </c>
      <c r="Z251" s="46">
        <f>RANK(Y251,Y$250:Y$251,0)</f>
        <v>2</v>
      </c>
      <c r="AA251" s="34"/>
      <c r="AB251" s="47">
        <f>RANK(Y251,Y$241:Y$255,0)</f>
        <v>5</v>
      </c>
      <c r="AC251" s="78"/>
      <c r="AD251" s="85">
        <f>AH251/AI251</f>
        <v>0.84</v>
      </c>
      <c r="AE251" s="86">
        <v>0</v>
      </c>
      <c r="AF251" s="87">
        <v>0</v>
      </c>
      <c r="AG251" s="88">
        <f>AE251+AF251</f>
        <v>0</v>
      </c>
      <c r="AH251" s="89">
        <v>42</v>
      </c>
      <c r="AI251" s="84">
        <v>50</v>
      </c>
    </row>
    <row r="252" spans="1:35" ht="15" customHeight="1">
      <c r="A252" s="49"/>
      <c r="B252" s="50"/>
      <c r="C252" s="50"/>
      <c r="D252" s="50"/>
      <c r="E252" s="51"/>
      <c r="F252" s="50"/>
      <c r="G252" s="51"/>
      <c r="H252" s="50"/>
      <c r="I252" s="52"/>
      <c r="J252" s="50"/>
      <c r="K252" s="50"/>
      <c r="L252" s="51"/>
      <c r="M252" s="53"/>
      <c r="N252" s="51"/>
      <c r="O252" s="50"/>
      <c r="P252" s="52"/>
      <c r="Q252" s="50"/>
      <c r="R252" s="50"/>
      <c r="S252" s="50"/>
      <c r="T252" s="50"/>
      <c r="U252" s="51"/>
      <c r="V252" s="50"/>
      <c r="W252" s="52"/>
      <c r="X252" s="50"/>
      <c r="Y252" s="50"/>
      <c r="Z252" s="50"/>
      <c r="AA252" s="4"/>
      <c r="AB252" s="54"/>
      <c r="AC252" s="4"/>
      <c r="AD252" s="54"/>
      <c r="AE252" s="92"/>
      <c r="AF252" s="92"/>
      <c r="AG252" s="92"/>
      <c r="AH252" s="92"/>
      <c r="AI252" s="4"/>
    </row>
    <row r="253" spans="1:35" ht="15.75" customHeight="1">
      <c r="A253" s="55"/>
      <c r="B253" s="56"/>
      <c r="C253" s="56"/>
      <c r="D253" s="56"/>
      <c r="E253" s="57"/>
      <c r="F253" s="56"/>
      <c r="G253" s="57"/>
      <c r="H253" s="56"/>
      <c r="I253" s="58"/>
      <c r="J253" s="56"/>
      <c r="K253" s="56"/>
      <c r="L253" s="57"/>
      <c r="M253" s="59"/>
      <c r="N253" s="57"/>
      <c r="O253" s="56"/>
      <c r="P253" s="58"/>
      <c r="Q253" s="56"/>
      <c r="R253" s="56"/>
      <c r="S253" s="56"/>
      <c r="T253" s="56"/>
      <c r="U253" s="57"/>
      <c r="V253" s="56"/>
      <c r="W253" s="58"/>
      <c r="X253" s="56"/>
      <c r="Y253" s="56"/>
      <c r="Z253" s="56"/>
      <c r="AA253" s="4"/>
      <c r="AB253" s="8"/>
      <c r="AC253" s="4"/>
      <c r="AD253" s="8"/>
      <c r="AE253" s="7"/>
      <c r="AF253" s="7"/>
      <c r="AG253" s="7"/>
      <c r="AH253" s="7"/>
      <c r="AI253" s="4"/>
    </row>
    <row r="254" spans="1:35" ht="15.75" customHeight="1">
      <c r="A254" s="10" t="s">
        <v>2</v>
      </c>
      <c r="B254" s="11" t="s">
        <v>56</v>
      </c>
      <c r="C254" s="11" t="s">
        <v>4</v>
      </c>
      <c r="D254" s="12" t="s">
        <v>5</v>
      </c>
      <c r="E254" s="13" t="s">
        <v>6</v>
      </c>
      <c r="F254" s="14" t="s">
        <v>7</v>
      </c>
      <c r="G254" s="15"/>
      <c r="H254" s="16" t="s">
        <v>8</v>
      </c>
      <c r="I254" s="17"/>
      <c r="J254" s="14" t="s">
        <v>9</v>
      </c>
      <c r="K254" s="12" t="s">
        <v>5</v>
      </c>
      <c r="L254" s="14" t="s">
        <v>6</v>
      </c>
      <c r="M254" s="18" t="s">
        <v>7</v>
      </c>
      <c r="N254" s="15"/>
      <c r="O254" s="16" t="s">
        <v>8</v>
      </c>
      <c r="P254" s="17"/>
      <c r="Q254" s="14" t="s">
        <v>10</v>
      </c>
      <c r="R254" s="12" t="s">
        <v>5</v>
      </c>
      <c r="S254" s="14" t="s">
        <v>6</v>
      </c>
      <c r="T254" s="18" t="s">
        <v>7</v>
      </c>
      <c r="U254" s="15"/>
      <c r="V254" s="16" t="s">
        <v>8</v>
      </c>
      <c r="W254" s="17"/>
      <c r="X254" s="19" t="s">
        <v>11</v>
      </c>
      <c r="Y254" s="20" t="s">
        <v>12</v>
      </c>
      <c r="Z254" s="20" t="s">
        <v>13</v>
      </c>
      <c r="AA254" s="21"/>
      <c r="AB254" s="22" t="s">
        <v>13</v>
      </c>
      <c r="AC254" s="21"/>
      <c r="AD254" s="74" t="s">
        <v>39</v>
      </c>
      <c r="AE254" s="75" t="s">
        <v>5</v>
      </c>
      <c r="AF254" s="76" t="s">
        <v>6</v>
      </c>
      <c r="AG254" s="77" t="s">
        <v>40</v>
      </c>
      <c r="AH254" s="77" t="s">
        <v>41</v>
      </c>
      <c r="AI254" s="34"/>
    </row>
    <row r="255" spans="1:35" ht="15" customHeight="1">
      <c r="A255" s="23">
        <v>142</v>
      </c>
      <c r="B255" s="24" t="str">
        <f>VLOOKUP(A255,RNames!A88:C1065,2,FALSE)</f>
        <v>Kai Jerrey</v>
      </c>
      <c r="C255" s="24" t="str">
        <f>VLOOKUP(A255,RNames!A88:D1065,3,FALSE)</f>
        <v>Hollington</v>
      </c>
      <c r="D255" s="25">
        <v>8.3000000000000007</v>
      </c>
      <c r="E255" s="26">
        <v>8.4</v>
      </c>
      <c r="F255" s="26">
        <v>7.9</v>
      </c>
      <c r="G255" s="26"/>
      <c r="H255" s="27">
        <v>0</v>
      </c>
      <c r="I255" s="28"/>
      <c r="J255" s="29">
        <f>SUM(D255:F255)-H255</f>
        <v>24.6</v>
      </c>
      <c r="K255" s="25">
        <v>8.3000000000000007</v>
      </c>
      <c r="L255" s="26">
        <v>8.5</v>
      </c>
      <c r="M255" s="26">
        <v>8.6</v>
      </c>
      <c r="N255" s="26"/>
      <c r="O255" s="30">
        <v>0</v>
      </c>
      <c r="P255" s="28"/>
      <c r="Q255" s="29">
        <f>SUM(K255:M255)-O255</f>
        <v>25.4</v>
      </c>
      <c r="R255" s="25">
        <v>9.3000000000000007</v>
      </c>
      <c r="S255" s="26">
        <v>9.3000000000000007</v>
      </c>
      <c r="T255" s="26">
        <v>9.3000000000000007</v>
      </c>
      <c r="U255" s="26"/>
      <c r="V255" s="30">
        <v>0</v>
      </c>
      <c r="W255" s="28"/>
      <c r="X255" s="31">
        <f>SUM(R255:T255)-V255</f>
        <v>27.900000000000002</v>
      </c>
      <c r="Y255" s="32">
        <f>J255+Q255+X255</f>
        <v>77.900000000000006</v>
      </c>
      <c r="Z255" s="60">
        <f>RANK(Y255,Y$255:Y$255,0)</f>
        <v>1</v>
      </c>
      <c r="AA255" s="34"/>
      <c r="AB255" s="35">
        <f>RANK(Y255,Y$241:Y$255,0)</f>
        <v>3</v>
      </c>
      <c r="AC255" s="78"/>
      <c r="AD255" s="79">
        <f>AH255/AI255</f>
        <v>0.57999999999999996</v>
      </c>
      <c r="AE255" s="80">
        <v>0</v>
      </c>
      <c r="AF255" s="81">
        <v>0</v>
      </c>
      <c r="AG255" s="82">
        <f>AE255+AF255</f>
        <v>0</v>
      </c>
      <c r="AH255" s="83">
        <v>29</v>
      </c>
      <c r="AI255" s="84">
        <v>50</v>
      </c>
    </row>
    <row r="256" spans="1:35" ht="15" customHeight="1">
      <c r="A256" s="49"/>
      <c r="B256" s="50"/>
      <c r="C256" s="50"/>
      <c r="D256" s="50"/>
      <c r="E256" s="51"/>
      <c r="F256" s="50"/>
      <c r="G256" s="51"/>
      <c r="H256" s="50"/>
      <c r="I256" s="52"/>
      <c r="J256" s="50"/>
      <c r="K256" s="50"/>
      <c r="L256" s="51"/>
      <c r="M256" s="53"/>
      <c r="N256" s="51"/>
      <c r="O256" s="50"/>
      <c r="P256" s="52"/>
      <c r="Q256" s="50"/>
      <c r="R256" s="50"/>
      <c r="S256" s="50"/>
      <c r="T256" s="50"/>
      <c r="U256" s="51"/>
      <c r="V256" s="50"/>
      <c r="W256" s="52"/>
      <c r="X256" s="50"/>
      <c r="Y256" s="50"/>
      <c r="Z256" s="50"/>
      <c r="AA256" s="4"/>
      <c r="AB256" s="54"/>
      <c r="AC256" s="4"/>
      <c r="AD256" s="54"/>
      <c r="AE256" s="92"/>
      <c r="AF256" s="92"/>
      <c r="AG256" s="92"/>
      <c r="AH256" s="92"/>
      <c r="AI256" s="4"/>
    </row>
    <row r="257" spans="1:35" ht="15.75" customHeight="1">
      <c r="A257" s="55"/>
      <c r="B257" s="56"/>
      <c r="C257" s="56"/>
      <c r="D257" s="56"/>
      <c r="E257" s="57"/>
      <c r="F257" s="56"/>
      <c r="G257" s="57"/>
      <c r="H257" s="56"/>
      <c r="I257" s="58"/>
      <c r="J257" s="56"/>
      <c r="K257" s="56"/>
      <c r="L257" s="57"/>
      <c r="M257" s="59"/>
      <c r="N257" s="57"/>
      <c r="O257" s="56"/>
      <c r="P257" s="58"/>
      <c r="Q257" s="56"/>
      <c r="R257" s="56"/>
      <c r="S257" s="56"/>
      <c r="T257" s="56"/>
      <c r="U257" s="57"/>
      <c r="V257" s="56"/>
      <c r="W257" s="58"/>
      <c r="X257" s="56"/>
      <c r="Y257" s="56"/>
      <c r="Z257" s="56"/>
      <c r="AA257" s="4"/>
      <c r="AB257" s="8"/>
      <c r="AC257" s="4"/>
      <c r="AD257" s="8"/>
      <c r="AE257" s="7"/>
      <c r="AF257" s="7"/>
      <c r="AG257" s="7"/>
      <c r="AH257" s="7"/>
      <c r="AI257" s="4"/>
    </row>
    <row r="258" spans="1:35" ht="15.75" customHeight="1">
      <c r="A258" s="10" t="s">
        <v>2</v>
      </c>
      <c r="B258" s="11" t="s">
        <v>57</v>
      </c>
      <c r="C258" s="11" t="s">
        <v>4</v>
      </c>
      <c r="D258" s="12" t="s">
        <v>5</v>
      </c>
      <c r="E258" s="13" t="s">
        <v>6</v>
      </c>
      <c r="F258" s="14" t="s">
        <v>7</v>
      </c>
      <c r="G258" s="15"/>
      <c r="H258" s="16" t="s">
        <v>8</v>
      </c>
      <c r="I258" s="17"/>
      <c r="J258" s="14" t="s">
        <v>58</v>
      </c>
      <c r="K258" s="12" t="s">
        <v>59</v>
      </c>
      <c r="L258" s="14" t="s">
        <v>60</v>
      </c>
      <c r="M258" s="18" t="s">
        <v>61</v>
      </c>
      <c r="N258" s="15"/>
      <c r="O258" s="16" t="s">
        <v>8</v>
      </c>
      <c r="P258" s="17"/>
      <c r="Q258" s="14" t="s">
        <v>62</v>
      </c>
      <c r="R258" s="12" t="s">
        <v>59</v>
      </c>
      <c r="S258" s="14" t="s">
        <v>60</v>
      </c>
      <c r="T258" s="18" t="s">
        <v>61</v>
      </c>
      <c r="U258" s="15"/>
      <c r="V258" s="16" t="s">
        <v>8</v>
      </c>
      <c r="W258" s="17"/>
      <c r="X258" s="19" t="s">
        <v>62</v>
      </c>
      <c r="Y258" s="20" t="s">
        <v>12</v>
      </c>
      <c r="Z258" s="20" t="s">
        <v>13</v>
      </c>
      <c r="AA258" s="21"/>
      <c r="AB258" s="22" t="s">
        <v>13</v>
      </c>
      <c r="AC258" s="21"/>
      <c r="AD258" s="74" t="s">
        <v>39</v>
      </c>
      <c r="AE258" s="75" t="s">
        <v>5</v>
      </c>
      <c r="AF258" s="76" t="s">
        <v>6</v>
      </c>
      <c r="AG258" s="77" t="s">
        <v>40</v>
      </c>
      <c r="AH258" s="77" t="s">
        <v>58</v>
      </c>
      <c r="AI258" s="34"/>
    </row>
    <row r="259" spans="1:35" ht="15" customHeight="1">
      <c r="A259" s="23">
        <v>143</v>
      </c>
      <c r="B259" s="24" t="str">
        <f>VLOOKUP(A259,RNames!A92:C1069,2,FALSE)</f>
        <v>Brooke Crisp</v>
      </c>
      <c r="C259" s="24" t="str">
        <f>VLOOKUP(A259,RNames!A92:D1069,3,FALSE)</f>
        <v>Swifts</v>
      </c>
      <c r="D259" s="25">
        <v>8.8000000000000007</v>
      </c>
      <c r="E259" s="26">
        <v>8.6999999999999993</v>
      </c>
      <c r="F259" s="26">
        <v>8.4</v>
      </c>
      <c r="G259" s="26"/>
      <c r="H259" s="27">
        <v>0</v>
      </c>
      <c r="I259" s="28"/>
      <c r="J259" s="29">
        <f>SUM(D259:F259)-H259</f>
        <v>25.9</v>
      </c>
      <c r="K259" s="25">
        <v>9.3000000000000007</v>
      </c>
      <c r="L259" s="26">
        <v>9</v>
      </c>
      <c r="M259" s="26">
        <v>8.9</v>
      </c>
      <c r="N259" s="26"/>
      <c r="O259" s="30">
        <v>0</v>
      </c>
      <c r="P259" s="28"/>
      <c r="Q259" s="29">
        <f>SUM(K259:M259)-O259</f>
        <v>27.200000000000003</v>
      </c>
      <c r="R259" s="25">
        <v>9.6</v>
      </c>
      <c r="S259" s="26">
        <v>9.6</v>
      </c>
      <c r="T259" s="26">
        <v>9.6</v>
      </c>
      <c r="U259" s="26"/>
      <c r="V259" s="30">
        <v>0</v>
      </c>
      <c r="W259" s="28"/>
      <c r="X259" s="31">
        <f>SUM(R259:T259)-V259</f>
        <v>28.799999999999997</v>
      </c>
      <c r="Y259" s="32">
        <f>J259+Q259+X259</f>
        <v>81.900000000000006</v>
      </c>
      <c r="Z259" s="60">
        <f>RANK(Y259,Y$259:Y$260,0)</f>
        <v>1</v>
      </c>
      <c r="AA259" s="34"/>
      <c r="AB259" s="35">
        <f>RANK(Y259,Y$259:Y$260,0)</f>
        <v>1</v>
      </c>
      <c r="AC259" s="78"/>
      <c r="AD259" s="79">
        <f>AH259/AI259</f>
        <v>0.88</v>
      </c>
      <c r="AE259" s="80">
        <v>0</v>
      </c>
      <c r="AF259" s="81">
        <v>0</v>
      </c>
      <c r="AG259" s="82">
        <f>AE259+AF259</f>
        <v>0</v>
      </c>
      <c r="AH259" s="83">
        <v>44</v>
      </c>
      <c r="AI259" s="84">
        <v>50</v>
      </c>
    </row>
    <row r="260" spans="1:35" ht="15" customHeight="1">
      <c r="A260" s="36">
        <v>144</v>
      </c>
      <c r="B260" s="37" t="str">
        <f>VLOOKUP(A260,RNames!A89:C1066,2,FALSE)</f>
        <v>Imi Jarrett</v>
      </c>
      <c r="C260" s="37" t="str">
        <f>VLOOKUP(A260,RNames!A89:D1066,3,FALSE)</f>
        <v>Hollington</v>
      </c>
      <c r="D260" s="38">
        <v>8.3000000000000007</v>
      </c>
      <c r="E260" s="39">
        <v>8.4</v>
      </c>
      <c r="F260" s="39">
        <v>8.4</v>
      </c>
      <c r="G260" s="39"/>
      <c r="H260" s="40">
        <v>0</v>
      </c>
      <c r="I260" s="41"/>
      <c r="J260" s="42">
        <f>SUM(D260:F260)-H260</f>
        <v>25.1</v>
      </c>
      <c r="K260" s="38">
        <v>8.9</v>
      </c>
      <c r="L260" s="39">
        <v>8.9</v>
      </c>
      <c r="M260" s="39">
        <v>8.5</v>
      </c>
      <c r="N260" s="39"/>
      <c r="O260" s="43">
        <v>0</v>
      </c>
      <c r="P260" s="41"/>
      <c r="Q260" s="42">
        <f>SUM(K260:M260)-O260</f>
        <v>26.3</v>
      </c>
      <c r="R260" s="38">
        <v>9.1999999999999993</v>
      </c>
      <c r="S260" s="39">
        <v>9.3000000000000007</v>
      </c>
      <c r="T260" s="39">
        <v>9.3000000000000007</v>
      </c>
      <c r="U260" s="39"/>
      <c r="V260" s="43">
        <v>0</v>
      </c>
      <c r="W260" s="41"/>
      <c r="X260" s="44">
        <f>SUM(R260:T260)-V260</f>
        <v>27.8</v>
      </c>
      <c r="Y260" s="45">
        <f>J260+Q260+X260</f>
        <v>79.2</v>
      </c>
      <c r="Z260" s="46">
        <f>RANK(Y260,Y$259:Y$260,0)</f>
        <v>2</v>
      </c>
      <c r="AA260" s="34"/>
      <c r="AB260" s="47">
        <f>RANK(Y260,Y$259:Y$260,0)</f>
        <v>2</v>
      </c>
      <c r="AC260" s="78"/>
      <c r="AD260" s="85">
        <f>AH260/AI260</f>
        <v>0.8</v>
      </c>
      <c r="AE260" s="86">
        <v>0</v>
      </c>
      <c r="AF260" s="87">
        <v>0</v>
      </c>
      <c r="AG260" s="88">
        <f>AE260+AF260</f>
        <v>0</v>
      </c>
      <c r="AH260" s="89">
        <v>40</v>
      </c>
      <c r="AI260" s="84">
        <v>50</v>
      </c>
    </row>
    <row r="261" spans="1:35" ht="15" customHeight="1">
      <c r="A261" s="49"/>
      <c r="B261" s="50"/>
      <c r="C261" s="50"/>
      <c r="D261" s="50"/>
      <c r="E261" s="51"/>
      <c r="F261" s="50"/>
      <c r="G261" s="51"/>
      <c r="H261" s="50"/>
      <c r="I261" s="52"/>
      <c r="J261" s="50"/>
      <c r="K261" s="50"/>
      <c r="L261" s="51"/>
      <c r="M261" s="53"/>
      <c r="N261" s="51"/>
      <c r="O261" s="50"/>
      <c r="P261" s="52"/>
      <c r="Q261" s="50"/>
      <c r="R261" s="50"/>
      <c r="S261" s="50"/>
      <c r="T261" s="50"/>
      <c r="U261" s="51"/>
      <c r="V261" s="50"/>
      <c r="W261" s="52"/>
      <c r="X261" s="50"/>
      <c r="Y261" s="50"/>
      <c r="Z261" s="50"/>
      <c r="AA261" s="4"/>
      <c r="AB261" s="54"/>
      <c r="AC261" s="4"/>
      <c r="AD261" s="54"/>
      <c r="AE261" s="92"/>
      <c r="AF261" s="92"/>
      <c r="AG261" s="92"/>
      <c r="AH261" s="92"/>
      <c r="AI261" s="4"/>
    </row>
    <row r="262" spans="1:35" ht="15.75" customHeight="1">
      <c r="A262" s="55"/>
      <c r="B262" s="56"/>
      <c r="C262" s="56"/>
      <c r="D262" s="56"/>
      <c r="E262" s="57"/>
      <c r="F262" s="56"/>
      <c r="G262" s="57"/>
      <c r="H262" s="56"/>
      <c r="I262" s="58"/>
      <c r="J262" s="56"/>
      <c r="K262" s="56"/>
      <c r="L262" s="57"/>
      <c r="M262" s="59"/>
      <c r="N262" s="57"/>
      <c r="O262" s="56"/>
      <c r="P262" s="58"/>
      <c r="Q262" s="56"/>
      <c r="R262" s="56"/>
      <c r="S262" s="56"/>
      <c r="T262" s="56"/>
      <c r="U262" s="57"/>
      <c r="V262" s="56"/>
      <c r="W262" s="58"/>
      <c r="X262" s="56"/>
      <c r="Y262" s="56"/>
      <c r="Z262" s="56"/>
      <c r="AA262" s="4"/>
      <c r="AB262" s="8"/>
      <c r="AC262" s="4"/>
      <c r="AD262" s="8"/>
      <c r="AE262" s="7"/>
      <c r="AF262" s="7"/>
      <c r="AG262" s="7"/>
      <c r="AH262" s="7"/>
      <c r="AI262" s="4"/>
    </row>
    <row r="263" spans="1:35" ht="15.75" customHeight="1">
      <c r="A263" s="10" t="s">
        <v>2</v>
      </c>
      <c r="B263" s="11" t="s">
        <v>63</v>
      </c>
      <c r="C263" s="11" t="s">
        <v>4</v>
      </c>
      <c r="D263" s="12" t="s">
        <v>5</v>
      </c>
      <c r="E263" s="13" t="s">
        <v>6</v>
      </c>
      <c r="F263" s="14" t="s">
        <v>7</v>
      </c>
      <c r="G263" s="15"/>
      <c r="H263" s="16" t="s">
        <v>8</v>
      </c>
      <c r="I263" s="17"/>
      <c r="J263" s="14" t="s">
        <v>9</v>
      </c>
      <c r="K263" s="12" t="s">
        <v>5</v>
      </c>
      <c r="L263" s="14" t="s">
        <v>6</v>
      </c>
      <c r="M263" s="18" t="s">
        <v>7</v>
      </c>
      <c r="N263" s="15"/>
      <c r="O263" s="16" t="s">
        <v>8</v>
      </c>
      <c r="P263" s="17"/>
      <c r="Q263" s="14" t="s">
        <v>10</v>
      </c>
      <c r="R263" s="12" t="s">
        <v>5</v>
      </c>
      <c r="S263" s="14" t="s">
        <v>6</v>
      </c>
      <c r="T263" s="18" t="s">
        <v>7</v>
      </c>
      <c r="U263" s="15"/>
      <c r="V263" s="16" t="s">
        <v>8</v>
      </c>
      <c r="W263" s="17"/>
      <c r="X263" s="19" t="s">
        <v>11</v>
      </c>
      <c r="Y263" s="20" t="s">
        <v>12</v>
      </c>
      <c r="Z263" s="20" t="s">
        <v>13</v>
      </c>
      <c r="AA263" s="21"/>
      <c r="AB263" s="22" t="s">
        <v>13</v>
      </c>
      <c r="AC263" s="21"/>
      <c r="AD263" s="74" t="s">
        <v>39</v>
      </c>
      <c r="AE263" s="75" t="s">
        <v>5</v>
      </c>
      <c r="AF263" s="76" t="s">
        <v>6</v>
      </c>
      <c r="AG263" s="77" t="s">
        <v>40</v>
      </c>
      <c r="AH263" s="77" t="s">
        <v>41</v>
      </c>
      <c r="AI263" s="34"/>
    </row>
    <row r="264" spans="1:35" ht="15" customHeight="1">
      <c r="A264" s="23">
        <v>145</v>
      </c>
      <c r="B264" s="24" t="str">
        <f>VLOOKUP(A264,RNames!A95:C1072,2,FALSE)</f>
        <v xml:space="preserve">Hayley Peters </v>
      </c>
      <c r="C264" s="24" t="str">
        <f>VLOOKUP(A264,RNames!A95:D1072,3,FALSE)</f>
        <v>L&amp;G</v>
      </c>
      <c r="D264" s="25">
        <v>6.1</v>
      </c>
      <c r="E264" s="26">
        <v>6.3</v>
      </c>
      <c r="F264" s="26">
        <v>6.4</v>
      </c>
      <c r="G264" s="26"/>
      <c r="H264" s="27">
        <v>0</v>
      </c>
      <c r="I264" s="28"/>
      <c r="J264" s="29">
        <f>SUM(D264:F264)-H264</f>
        <v>18.799999999999997</v>
      </c>
      <c r="K264" s="25">
        <v>0</v>
      </c>
      <c r="L264" s="26">
        <v>0</v>
      </c>
      <c r="M264" s="26">
        <v>0</v>
      </c>
      <c r="N264" s="26"/>
      <c r="O264" s="30">
        <v>0</v>
      </c>
      <c r="P264" s="28"/>
      <c r="Q264" s="29">
        <f>SUM(K264:M264)-O264</f>
        <v>0</v>
      </c>
      <c r="R264" s="25">
        <v>7.8</v>
      </c>
      <c r="S264" s="26">
        <v>8</v>
      </c>
      <c r="T264" s="26">
        <v>8.1</v>
      </c>
      <c r="U264" s="26"/>
      <c r="V264" s="30">
        <v>0</v>
      </c>
      <c r="W264" s="28"/>
      <c r="X264" s="31">
        <f>SUM(R264:T264)-V264</f>
        <v>23.9</v>
      </c>
      <c r="Y264" s="32">
        <f>J264+Q264+X264</f>
        <v>42.699999999999996</v>
      </c>
      <c r="Z264" s="60">
        <f>RANK(Y264,Y$264:Y$264,0)</f>
        <v>1</v>
      </c>
      <c r="AA264" s="34"/>
      <c r="AB264" s="35">
        <f>RANK(Y264,Y$264:Y$264,0)</f>
        <v>1</v>
      </c>
      <c r="AC264" s="78"/>
      <c r="AD264" s="79">
        <f>AH264/AI264</f>
        <v>0.96</v>
      </c>
      <c r="AE264" s="80">
        <v>0</v>
      </c>
      <c r="AF264" s="81">
        <v>0</v>
      </c>
      <c r="AG264" s="82">
        <f>AE264+AF264</f>
        <v>0</v>
      </c>
      <c r="AH264" s="83">
        <v>48</v>
      </c>
      <c r="AI264" s="84">
        <v>50</v>
      </c>
    </row>
    <row r="265" spans="1:35" ht="15" customHeight="1">
      <c r="A265" s="49"/>
      <c r="B265" s="50"/>
      <c r="C265" s="50"/>
      <c r="D265" s="50"/>
      <c r="E265" s="51"/>
      <c r="F265" s="50"/>
      <c r="G265" s="51"/>
      <c r="H265" s="50"/>
      <c r="I265" s="52"/>
      <c r="J265" s="50"/>
      <c r="K265" s="50"/>
      <c r="L265" s="51"/>
      <c r="M265" s="53"/>
      <c r="N265" s="51"/>
      <c r="O265" s="50"/>
      <c r="P265" s="52"/>
      <c r="Q265" s="50"/>
      <c r="R265" s="50"/>
      <c r="S265" s="50"/>
      <c r="T265" s="50"/>
      <c r="U265" s="51"/>
      <c r="V265" s="50"/>
      <c r="W265" s="52"/>
      <c r="X265" s="50"/>
      <c r="Y265" s="50"/>
      <c r="Z265" s="50"/>
      <c r="AA265" s="4"/>
      <c r="AB265" s="54"/>
      <c r="AC265" s="4"/>
      <c r="AD265" s="54"/>
      <c r="AE265" s="92"/>
      <c r="AF265" s="92"/>
      <c r="AG265" s="92"/>
      <c r="AH265" s="92"/>
      <c r="AI265" s="4"/>
    </row>
    <row r="266" spans="1:35" ht="15.75" customHeight="1">
      <c r="A266" s="55"/>
      <c r="B266" s="56"/>
      <c r="C266" s="56"/>
      <c r="D266" s="56"/>
      <c r="E266" s="57"/>
      <c r="F266" s="56"/>
      <c r="G266" s="57"/>
      <c r="H266" s="56"/>
      <c r="I266" s="58"/>
      <c r="J266" s="56"/>
      <c r="K266" s="56"/>
      <c r="L266" s="57"/>
      <c r="M266" s="59"/>
      <c r="N266" s="57"/>
      <c r="O266" s="56"/>
      <c r="P266" s="58"/>
      <c r="Q266" s="56"/>
      <c r="R266" s="56"/>
      <c r="S266" s="56"/>
      <c r="T266" s="56"/>
      <c r="U266" s="57"/>
      <c r="V266" s="56"/>
      <c r="W266" s="58"/>
      <c r="X266" s="56"/>
      <c r="Y266" s="56"/>
      <c r="Z266" s="56"/>
      <c r="AA266" s="4"/>
      <c r="AB266" s="8"/>
      <c r="AC266" s="4"/>
      <c r="AD266" s="8"/>
      <c r="AE266" s="7"/>
      <c r="AF266" s="7"/>
      <c r="AG266" s="7"/>
      <c r="AH266" s="7"/>
      <c r="AI266" s="4"/>
    </row>
    <row r="267" spans="1:35" ht="15.75" customHeight="1">
      <c r="A267" s="10" t="s">
        <v>2</v>
      </c>
      <c r="B267" s="11" t="s">
        <v>64</v>
      </c>
      <c r="C267" s="11" t="s">
        <v>4</v>
      </c>
      <c r="D267" s="12" t="s">
        <v>5</v>
      </c>
      <c r="E267" s="13" t="s">
        <v>6</v>
      </c>
      <c r="F267" s="14" t="s">
        <v>7</v>
      </c>
      <c r="G267" s="95" t="s">
        <v>65</v>
      </c>
      <c r="H267" s="16" t="s">
        <v>8</v>
      </c>
      <c r="I267" s="96" t="s">
        <v>65</v>
      </c>
      <c r="J267" s="97" t="s">
        <v>9</v>
      </c>
      <c r="K267" s="12" t="s">
        <v>5</v>
      </c>
      <c r="L267" s="14" t="s">
        <v>6</v>
      </c>
      <c r="M267" s="18" t="s">
        <v>7</v>
      </c>
      <c r="N267" s="15"/>
      <c r="O267" s="16" t="s">
        <v>8</v>
      </c>
      <c r="P267" s="96" t="s">
        <v>65</v>
      </c>
      <c r="Q267" s="97" t="s">
        <v>10</v>
      </c>
      <c r="R267" s="15"/>
      <c r="S267" s="61"/>
      <c r="T267" s="62"/>
      <c r="U267" s="15"/>
      <c r="V267" s="98"/>
      <c r="W267" s="17"/>
      <c r="X267" s="99"/>
      <c r="Y267" s="20" t="s">
        <v>12</v>
      </c>
      <c r="Z267" s="20" t="s">
        <v>13</v>
      </c>
      <c r="AA267" s="21"/>
      <c r="AB267" s="100"/>
      <c r="AC267" s="21"/>
      <c r="AD267" s="101"/>
      <c r="AE267" s="102"/>
      <c r="AF267" s="103"/>
      <c r="AG267" s="104"/>
      <c r="AH267" s="104"/>
      <c r="AI267" s="34"/>
    </row>
    <row r="268" spans="1:35" ht="15" customHeight="1">
      <c r="A268" s="23">
        <v>146</v>
      </c>
      <c r="B268" s="24" t="str">
        <f>VLOOKUP(A268,RNames!A91:C1068,2,FALSE)</f>
        <v>Harvey Ingram</v>
      </c>
      <c r="C268" s="24" t="str">
        <f>VLOOKUP(A268,RNames!A91:D1068,3,FALSE)</f>
        <v xml:space="preserve">Bourne </v>
      </c>
      <c r="D268" s="25">
        <v>7.2</v>
      </c>
      <c r="E268" s="26">
        <v>7.4</v>
      </c>
      <c r="F268" s="26">
        <v>7.4</v>
      </c>
      <c r="G268" s="28">
        <v>2.6</v>
      </c>
      <c r="H268" s="105">
        <v>0</v>
      </c>
      <c r="I268" s="28">
        <v>2.6</v>
      </c>
      <c r="J268" s="42">
        <f>SUM(D268:F268)-H268+G268</f>
        <v>24.6</v>
      </c>
      <c r="K268" s="25">
        <v>8</v>
      </c>
      <c r="L268" s="26">
        <v>8.1999999999999993</v>
      </c>
      <c r="M268" s="26">
        <v>7.9</v>
      </c>
      <c r="N268" s="26"/>
      <c r="O268" s="30">
        <v>0</v>
      </c>
      <c r="P268" s="28">
        <v>3.2</v>
      </c>
      <c r="Q268" s="42">
        <f>SUM(K268:M268)-O268+P268</f>
        <v>27.3</v>
      </c>
      <c r="R268" s="25"/>
      <c r="S268" s="26"/>
      <c r="T268" s="26"/>
      <c r="U268" s="26"/>
      <c r="V268" s="30"/>
      <c r="W268" s="28"/>
      <c r="X268" s="31"/>
      <c r="Y268" s="32">
        <f>J268+Q268+X268</f>
        <v>51.900000000000006</v>
      </c>
      <c r="Z268" s="60">
        <f>RANK(Y268,Y$268:Y$269,0)</f>
        <v>1</v>
      </c>
      <c r="AA268" s="34"/>
      <c r="AB268" s="35"/>
      <c r="AC268" s="78"/>
      <c r="AD268" s="79"/>
      <c r="AE268" s="80"/>
      <c r="AF268" s="81"/>
      <c r="AG268" s="82"/>
      <c r="AH268" s="83"/>
      <c r="AI268" s="84"/>
    </row>
    <row r="269" spans="1:35" ht="15" customHeight="1">
      <c r="A269" s="36">
        <v>147</v>
      </c>
      <c r="B269" s="37" t="str">
        <f>VLOOKUP(A269,RNames!A92:C1069,2,FALSE)</f>
        <v>Alfie Weaver</v>
      </c>
      <c r="C269" s="37" t="str">
        <f>VLOOKUP(A269,RNames!A92:D1069,3,FALSE)</f>
        <v>Hollington</v>
      </c>
      <c r="D269" s="38">
        <v>8.1</v>
      </c>
      <c r="E269" s="39">
        <v>7.8</v>
      </c>
      <c r="F269" s="39">
        <v>7.7</v>
      </c>
      <c r="G269" s="41">
        <v>1.9</v>
      </c>
      <c r="H269" s="106">
        <v>0</v>
      </c>
      <c r="I269" s="41">
        <v>1.9</v>
      </c>
      <c r="J269" s="42">
        <f>SUM(D269:F269)-H269+G269</f>
        <v>25.499999999999996</v>
      </c>
      <c r="K269" s="38">
        <v>8</v>
      </c>
      <c r="L269" s="39">
        <v>7.5</v>
      </c>
      <c r="M269" s="39">
        <v>7.5</v>
      </c>
      <c r="N269" s="39"/>
      <c r="O269" s="43">
        <v>0</v>
      </c>
      <c r="P269" s="41">
        <v>2</v>
      </c>
      <c r="Q269" s="42">
        <f>SUM(K269:M269)-O269+P269</f>
        <v>25</v>
      </c>
      <c r="R269" s="38"/>
      <c r="S269" s="39"/>
      <c r="T269" s="39"/>
      <c r="U269" s="39"/>
      <c r="V269" s="43"/>
      <c r="W269" s="41"/>
      <c r="X269" s="44"/>
      <c r="Y269" s="45">
        <f>J269+Q269+X269</f>
        <v>50.5</v>
      </c>
      <c r="Z269" s="46">
        <f>RANK(Y269,Y$268:Y$269,0)</f>
        <v>2</v>
      </c>
      <c r="AA269" s="34"/>
      <c r="AB269" s="47"/>
      <c r="AC269" s="78"/>
      <c r="AD269" s="85"/>
      <c r="AE269" s="86"/>
      <c r="AF269" s="87"/>
      <c r="AG269" s="88"/>
      <c r="AH269" s="89"/>
      <c r="AI269" s="84"/>
    </row>
    <row r="270" spans="1:35" ht="15" customHeight="1">
      <c r="A270" s="49"/>
      <c r="B270" s="50"/>
      <c r="C270" s="50"/>
      <c r="D270" s="50"/>
      <c r="E270" s="51"/>
      <c r="F270" s="50"/>
      <c r="G270" s="52"/>
      <c r="H270" s="50"/>
      <c r="I270" s="52"/>
      <c r="J270" s="50"/>
      <c r="K270" s="50"/>
      <c r="L270" s="51"/>
      <c r="M270" s="53"/>
      <c r="N270" s="51"/>
      <c r="O270" s="50"/>
      <c r="P270" s="52"/>
      <c r="Q270" s="50"/>
      <c r="R270" s="50"/>
      <c r="S270" s="50"/>
      <c r="T270" s="50"/>
      <c r="U270" s="51"/>
      <c r="V270" s="50"/>
      <c r="W270" s="52"/>
      <c r="X270" s="50"/>
      <c r="Y270" s="50"/>
      <c r="Z270" s="50"/>
      <c r="AA270" s="4"/>
      <c r="AB270" s="54"/>
      <c r="AC270" s="4"/>
      <c r="AD270" s="54"/>
      <c r="AE270" s="92"/>
      <c r="AF270" s="92"/>
      <c r="AG270" s="92"/>
      <c r="AH270" s="92"/>
      <c r="AI270" s="4"/>
    </row>
    <row r="271" spans="1:35" ht="15.75" customHeight="1">
      <c r="A271" s="55"/>
      <c r="B271" s="56"/>
      <c r="C271" s="56"/>
      <c r="D271" s="56"/>
      <c r="E271" s="57"/>
      <c r="F271" s="56"/>
      <c r="G271" s="58"/>
      <c r="H271" s="56"/>
      <c r="I271" s="58"/>
      <c r="J271" s="56"/>
      <c r="K271" s="56"/>
      <c r="L271" s="57"/>
      <c r="M271" s="59"/>
      <c r="N271" s="57"/>
      <c r="O271" s="56"/>
      <c r="P271" s="58"/>
      <c r="Q271" s="56"/>
      <c r="R271" s="56"/>
      <c r="S271" s="56"/>
      <c r="T271" s="56"/>
      <c r="U271" s="57"/>
      <c r="V271" s="56"/>
      <c r="W271" s="58"/>
      <c r="X271" s="56"/>
      <c r="Y271" s="56"/>
      <c r="Z271" s="56"/>
      <c r="AA271" s="4"/>
      <c r="AB271" s="8"/>
      <c r="AC271" s="4"/>
      <c r="AD271" s="4"/>
      <c r="AE271" s="2"/>
      <c r="AF271" s="2"/>
      <c r="AG271" s="2"/>
      <c r="AH271" s="2"/>
      <c r="AI271" s="4"/>
    </row>
    <row r="272" spans="1:35" ht="15.75" customHeight="1">
      <c r="A272" s="10" t="s">
        <v>2</v>
      </c>
      <c r="B272" s="11" t="s">
        <v>66</v>
      </c>
      <c r="C272" s="11" t="s">
        <v>4</v>
      </c>
      <c r="D272" s="12" t="s">
        <v>5</v>
      </c>
      <c r="E272" s="13" t="s">
        <v>6</v>
      </c>
      <c r="F272" s="14" t="s">
        <v>7</v>
      </c>
      <c r="G272" s="95" t="s">
        <v>65</v>
      </c>
      <c r="H272" s="16" t="s">
        <v>8</v>
      </c>
      <c r="I272" s="96" t="s">
        <v>65</v>
      </c>
      <c r="J272" s="97" t="s">
        <v>9</v>
      </c>
      <c r="K272" s="12" t="s">
        <v>5</v>
      </c>
      <c r="L272" s="14" t="s">
        <v>6</v>
      </c>
      <c r="M272" s="18" t="s">
        <v>7</v>
      </c>
      <c r="N272" s="15"/>
      <c r="O272" s="16" t="s">
        <v>8</v>
      </c>
      <c r="P272" s="96" t="s">
        <v>65</v>
      </c>
      <c r="Q272" s="97" t="s">
        <v>10</v>
      </c>
      <c r="R272" s="15"/>
      <c r="S272" s="61"/>
      <c r="T272" s="62"/>
      <c r="U272" s="15"/>
      <c r="V272" s="98"/>
      <c r="W272" s="17"/>
      <c r="X272" s="99"/>
      <c r="Y272" s="20" t="s">
        <v>12</v>
      </c>
      <c r="Z272" s="20" t="s">
        <v>13</v>
      </c>
      <c r="AA272" s="21"/>
      <c r="AB272" s="100"/>
      <c r="AC272" s="21"/>
      <c r="AD272" s="4"/>
      <c r="AE272" s="2"/>
      <c r="AF272" s="2"/>
      <c r="AG272" s="2"/>
      <c r="AH272" s="2"/>
      <c r="AI272" s="4"/>
    </row>
    <row r="273" spans="1:35" ht="15" customHeight="1">
      <c r="A273" s="23">
        <v>148</v>
      </c>
      <c r="B273" s="24" t="str">
        <f>VLOOKUP(A273,RNames!A107:C1084,2,FALSE)</f>
        <v>Willow Braisby</v>
      </c>
      <c r="C273" s="24" t="str">
        <f>VLOOKUP(A273,RNames!A107:D1084,3,FALSE)</f>
        <v>Hollington</v>
      </c>
      <c r="D273" s="25">
        <v>7.8</v>
      </c>
      <c r="E273" s="26">
        <v>7.6</v>
      </c>
      <c r="F273" s="26">
        <v>7.8</v>
      </c>
      <c r="G273" s="28">
        <v>2.7</v>
      </c>
      <c r="H273" s="105">
        <v>0</v>
      </c>
      <c r="I273" s="28">
        <v>2.7</v>
      </c>
      <c r="J273" s="42">
        <f>SUM(D273:F273)-H273+G273</f>
        <v>25.9</v>
      </c>
      <c r="K273" s="25">
        <v>7.7</v>
      </c>
      <c r="L273" s="26">
        <v>7.6</v>
      </c>
      <c r="M273" s="26">
        <v>7.5</v>
      </c>
      <c r="N273" s="26"/>
      <c r="O273" s="30">
        <v>0</v>
      </c>
      <c r="P273" s="28">
        <v>2.6</v>
      </c>
      <c r="Q273" s="42">
        <f>SUM(K273:M273)-O273+P273</f>
        <v>25.400000000000002</v>
      </c>
      <c r="R273" s="25"/>
      <c r="S273" s="26"/>
      <c r="T273" s="26"/>
      <c r="U273" s="26"/>
      <c r="V273" s="30"/>
      <c r="W273" s="28"/>
      <c r="X273" s="31"/>
      <c r="Y273" s="32">
        <f>J273+Q273+X273</f>
        <v>51.3</v>
      </c>
      <c r="Z273" s="60">
        <f>RANK(Y273,Y$273:Y$273,0)</f>
        <v>1</v>
      </c>
      <c r="AA273" s="34"/>
      <c r="AB273" s="35"/>
      <c r="AC273" s="34"/>
      <c r="AD273" s="4"/>
      <c r="AE273" s="2"/>
      <c r="AF273" s="2"/>
      <c r="AG273" s="2"/>
      <c r="AH273" s="2"/>
      <c r="AI273" s="4"/>
    </row>
    <row r="274" spans="1:35" ht="15" customHeight="1">
      <c r="A274" s="49"/>
      <c r="B274" s="50"/>
      <c r="C274" s="50"/>
      <c r="D274" s="50"/>
      <c r="E274" s="51"/>
      <c r="F274" s="50"/>
      <c r="G274" s="52"/>
      <c r="H274" s="50"/>
      <c r="I274" s="52"/>
      <c r="J274" s="50"/>
      <c r="K274" s="50"/>
      <c r="L274" s="51"/>
      <c r="M274" s="53"/>
      <c r="N274" s="51"/>
      <c r="O274" s="50"/>
      <c r="P274" s="52"/>
      <c r="Q274" s="50"/>
      <c r="R274" s="50"/>
      <c r="S274" s="50"/>
      <c r="T274" s="50"/>
      <c r="U274" s="51"/>
      <c r="V274" s="50"/>
      <c r="W274" s="52"/>
      <c r="X274" s="50"/>
      <c r="Y274" s="50"/>
      <c r="Z274" s="50"/>
      <c r="AA274" s="4"/>
      <c r="AB274" s="54"/>
      <c r="AC274" s="4"/>
      <c r="AD274" s="4"/>
      <c r="AE274" s="2"/>
      <c r="AF274" s="2"/>
      <c r="AG274" s="2"/>
      <c r="AH274" s="2"/>
      <c r="AI274" s="4"/>
    </row>
    <row r="275" spans="1:35" ht="15.75" customHeight="1">
      <c r="A275" s="55"/>
      <c r="B275" s="56"/>
      <c r="C275" s="56"/>
      <c r="D275" s="56"/>
      <c r="E275" s="57"/>
      <c r="F275" s="56"/>
      <c r="G275" s="58"/>
      <c r="H275" s="56"/>
      <c r="I275" s="58"/>
      <c r="J275" s="56"/>
      <c r="K275" s="56"/>
      <c r="L275" s="57"/>
      <c r="M275" s="59"/>
      <c r="N275" s="57"/>
      <c r="O275" s="56"/>
      <c r="P275" s="58"/>
      <c r="Q275" s="56"/>
      <c r="R275" s="56"/>
      <c r="S275" s="56"/>
      <c r="T275" s="56"/>
      <c r="U275" s="57"/>
      <c r="V275" s="56"/>
      <c r="W275" s="58"/>
      <c r="X275" s="56"/>
      <c r="Y275" s="56"/>
      <c r="Z275" s="56"/>
      <c r="AA275" s="4"/>
      <c r="AB275" s="8"/>
      <c r="AC275" s="4"/>
      <c r="AD275" s="4"/>
      <c r="AE275" s="2"/>
      <c r="AF275" s="2"/>
      <c r="AG275" s="2"/>
      <c r="AH275" s="2"/>
      <c r="AI275" s="4"/>
    </row>
    <row r="276" spans="1:35" ht="15.75" customHeight="1">
      <c r="A276" s="10" t="s">
        <v>2</v>
      </c>
      <c r="B276" s="11" t="s">
        <v>67</v>
      </c>
      <c r="C276" s="11" t="s">
        <v>4</v>
      </c>
      <c r="D276" s="12" t="s">
        <v>5</v>
      </c>
      <c r="E276" s="13" t="s">
        <v>6</v>
      </c>
      <c r="F276" s="14" t="s">
        <v>7</v>
      </c>
      <c r="G276" s="95" t="s">
        <v>65</v>
      </c>
      <c r="H276" s="16" t="s">
        <v>8</v>
      </c>
      <c r="I276" s="96" t="s">
        <v>65</v>
      </c>
      <c r="J276" s="97" t="s">
        <v>9</v>
      </c>
      <c r="K276" s="12" t="s">
        <v>5</v>
      </c>
      <c r="L276" s="14" t="s">
        <v>6</v>
      </c>
      <c r="M276" s="18" t="s">
        <v>7</v>
      </c>
      <c r="N276" s="15"/>
      <c r="O276" s="16" t="s">
        <v>8</v>
      </c>
      <c r="P276" s="96" t="s">
        <v>65</v>
      </c>
      <c r="Q276" s="97" t="s">
        <v>10</v>
      </c>
      <c r="R276" s="15"/>
      <c r="S276" s="61"/>
      <c r="T276" s="62"/>
      <c r="U276" s="15"/>
      <c r="V276" s="98"/>
      <c r="W276" s="17"/>
      <c r="X276" s="99"/>
      <c r="Y276" s="20" t="s">
        <v>12</v>
      </c>
      <c r="Z276" s="20" t="s">
        <v>13</v>
      </c>
      <c r="AA276" s="21"/>
      <c r="AB276" s="100"/>
      <c r="AC276" s="21"/>
      <c r="AD276" s="4"/>
      <c r="AE276" s="2"/>
      <c r="AF276" s="2"/>
      <c r="AG276" s="2"/>
      <c r="AH276" s="2"/>
      <c r="AI276" s="4"/>
    </row>
    <row r="277" spans="1:35" ht="15" customHeight="1">
      <c r="A277" s="23">
        <v>153</v>
      </c>
      <c r="B277" s="24" t="str">
        <f>VLOOKUP(A277,RNames!A111:C1088,2,FALSE)</f>
        <v>Tyler Verdenik</v>
      </c>
      <c r="C277" s="24" t="str">
        <f>VLOOKUP(A277,RNames!A111:D1088,3,FALSE)</f>
        <v>Swifts</v>
      </c>
      <c r="D277" s="25">
        <v>7.6</v>
      </c>
      <c r="E277" s="26">
        <v>7.4</v>
      </c>
      <c r="F277" s="26">
        <v>7.5</v>
      </c>
      <c r="G277" s="28">
        <v>2.2999999999999998</v>
      </c>
      <c r="H277" s="105">
        <v>0</v>
      </c>
      <c r="I277" s="28">
        <v>2.2999999999999998</v>
      </c>
      <c r="J277" s="42">
        <f>SUM(D277:F277)-H277+G277</f>
        <v>24.8</v>
      </c>
      <c r="K277" s="25">
        <v>6.9</v>
      </c>
      <c r="L277" s="26">
        <v>7.3</v>
      </c>
      <c r="M277" s="26">
        <v>7.4</v>
      </c>
      <c r="N277" s="26"/>
      <c r="O277" s="30">
        <v>0</v>
      </c>
      <c r="P277" s="28">
        <v>2.2999999999999998</v>
      </c>
      <c r="Q277" s="42">
        <f>SUM(K277:M277)-O277+P277</f>
        <v>23.900000000000002</v>
      </c>
      <c r="R277" s="25"/>
      <c r="S277" s="26"/>
      <c r="T277" s="26"/>
      <c r="U277" s="26"/>
      <c r="V277" s="30"/>
      <c r="W277" s="28"/>
      <c r="X277" s="31"/>
      <c r="Y277" s="32">
        <f>J277+Q277+X277</f>
        <v>48.7</v>
      </c>
      <c r="Z277" s="60">
        <f>RANK(Y277,Y$277,0)</f>
        <v>1</v>
      </c>
      <c r="AA277" s="34"/>
      <c r="AB277" s="35"/>
      <c r="AC277" s="34"/>
      <c r="AD277" s="4"/>
      <c r="AE277" s="2"/>
      <c r="AF277" s="2"/>
      <c r="AG277" s="2"/>
      <c r="AH277" s="2"/>
      <c r="AI277" s="4"/>
    </row>
    <row r="278" spans="1:35" ht="15" customHeight="1">
      <c r="A278" s="49"/>
      <c r="B278" s="50"/>
      <c r="C278" s="50"/>
      <c r="D278" s="50"/>
      <c r="E278" s="51"/>
      <c r="F278" s="50"/>
      <c r="G278" s="52"/>
      <c r="H278" s="50"/>
      <c r="I278" s="52"/>
      <c r="J278" s="50"/>
      <c r="K278" s="50"/>
      <c r="L278" s="51"/>
      <c r="M278" s="53"/>
      <c r="N278" s="51"/>
      <c r="O278" s="50"/>
      <c r="P278" s="52"/>
      <c r="Q278" s="50"/>
      <c r="R278" s="50"/>
      <c r="S278" s="50"/>
      <c r="T278" s="50"/>
      <c r="U278" s="51"/>
      <c r="V278" s="50"/>
      <c r="W278" s="52"/>
      <c r="X278" s="50"/>
      <c r="Y278" s="50"/>
      <c r="Z278" s="50"/>
      <c r="AA278" s="4"/>
      <c r="AB278" s="54"/>
      <c r="AC278" s="4"/>
      <c r="AD278" s="4"/>
      <c r="AE278" s="2"/>
      <c r="AF278" s="2"/>
      <c r="AG278" s="2"/>
      <c r="AH278" s="2"/>
      <c r="AI278" s="4"/>
    </row>
    <row r="279" spans="1:35" ht="15.75" customHeight="1">
      <c r="A279" s="55"/>
      <c r="B279" s="56"/>
      <c r="C279" s="56"/>
      <c r="D279" s="56"/>
      <c r="E279" s="57"/>
      <c r="F279" s="56"/>
      <c r="G279" s="58"/>
      <c r="H279" s="56"/>
      <c r="I279" s="58"/>
      <c r="J279" s="56"/>
      <c r="K279" s="56"/>
      <c r="L279" s="57"/>
      <c r="M279" s="59"/>
      <c r="N279" s="57"/>
      <c r="O279" s="56"/>
      <c r="P279" s="58"/>
      <c r="Q279" s="56"/>
      <c r="R279" s="56"/>
      <c r="S279" s="56"/>
      <c r="T279" s="56"/>
      <c r="U279" s="57"/>
      <c r="V279" s="56"/>
      <c r="W279" s="58"/>
      <c r="X279" s="56"/>
      <c r="Y279" s="56"/>
      <c r="Z279" s="56"/>
      <c r="AA279" s="4"/>
      <c r="AB279" s="8"/>
      <c r="AC279" s="4"/>
      <c r="AD279" s="4"/>
      <c r="AE279" s="2"/>
      <c r="AF279" s="2"/>
      <c r="AG279" s="2"/>
      <c r="AH279" s="2"/>
      <c r="AI279" s="4"/>
    </row>
    <row r="280" spans="1:35" ht="15.75" customHeight="1">
      <c r="A280" s="10" t="s">
        <v>2</v>
      </c>
      <c r="B280" s="11" t="s">
        <v>68</v>
      </c>
      <c r="C280" s="11" t="s">
        <v>4</v>
      </c>
      <c r="D280" s="12" t="s">
        <v>5</v>
      </c>
      <c r="E280" s="13" t="s">
        <v>6</v>
      </c>
      <c r="F280" s="14" t="s">
        <v>7</v>
      </c>
      <c r="G280" s="95" t="s">
        <v>65</v>
      </c>
      <c r="H280" s="16" t="s">
        <v>8</v>
      </c>
      <c r="I280" s="96" t="s">
        <v>65</v>
      </c>
      <c r="J280" s="14" t="s">
        <v>9</v>
      </c>
      <c r="K280" s="12" t="s">
        <v>5</v>
      </c>
      <c r="L280" s="14" t="s">
        <v>6</v>
      </c>
      <c r="M280" s="18" t="s">
        <v>7</v>
      </c>
      <c r="N280" s="15"/>
      <c r="O280" s="16" t="s">
        <v>8</v>
      </c>
      <c r="P280" s="96" t="s">
        <v>65</v>
      </c>
      <c r="Q280" s="14" t="s">
        <v>10</v>
      </c>
      <c r="R280" s="15"/>
      <c r="S280" s="61"/>
      <c r="T280" s="62"/>
      <c r="U280" s="15"/>
      <c r="V280" s="98"/>
      <c r="W280" s="17"/>
      <c r="X280" s="99"/>
      <c r="Y280" s="20" t="s">
        <v>12</v>
      </c>
      <c r="Z280" s="20" t="s">
        <v>13</v>
      </c>
      <c r="AA280" s="21"/>
      <c r="AB280" s="100"/>
      <c r="AC280" s="21"/>
      <c r="AD280" s="4"/>
      <c r="AE280" s="2"/>
      <c r="AF280" s="2"/>
      <c r="AG280" s="2"/>
      <c r="AH280" s="2"/>
      <c r="AI280" s="4"/>
    </row>
    <row r="281" spans="1:35" ht="15" customHeight="1">
      <c r="A281" s="23">
        <v>149</v>
      </c>
      <c r="B281" s="24" t="str">
        <f>VLOOKUP(A281,RNames!A111:C1088,2,FALSE)</f>
        <v>Esme Campbell-Marshall</v>
      </c>
      <c r="C281" s="24" t="str">
        <f>VLOOKUP(A281,RNames!A111:D1088,3,FALSE)</f>
        <v>Hollington</v>
      </c>
      <c r="D281" s="25">
        <v>0</v>
      </c>
      <c r="E281" s="26">
        <v>0</v>
      </c>
      <c r="F281" s="26">
        <v>0</v>
      </c>
      <c r="G281" s="28"/>
      <c r="H281" s="105">
        <v>0</v>
      </c>
      <c r="I281" s="28"/>
      <c r="J281" s="29">
        <f>SUM(D281:F281)-H281</f>
        <v>0</v>
      </c>
      <c r="K281" s="25">
        <v>0</v>
      </c>
      <c r="L281" s="26">
        <v>0</v>
      </c>
      <c r="M281" s="26">
        <v>0</v>
      </c>
      <c r="N281" s="26"/>
      <c r="O281" s="30">
        <v>0</v>
      </c>
      <c r="P281" s="28"/>
      <c r="Q281" s="29">
        <f>SUM(K281:M281)-O281</f>
        <v>0</v>
      </c>
      <c r="R281" s="25"/>
      <c r="S281" s="26"/>
      <c r="T281" s="26"/>
      <c r="U281" s="26"/>
      <c r="V281" s="30"/>
      <c r="W281" s="28"/>
      <c r="X281" s="31"/>
      <c r="Y281" s="32">
        <f>J281+Q281+X281</f>
        <v>0</v>
      </c>
      <c r="Z281" s="60">
        <f>RANK(Y281,Y$281:Y$282,0)</f>
        <v>2</v>
      </c>
      <c r="AA281" s="34"/>
      <c r="AB281" s="35"/>
      <c r="AC281" s="34"/>
      <c r="AD281" s="4"/>
      <c r="AE281" s="2"/>
      <c r="AF281" s="2"/>
      <c r="AG281" s="2"/>
      <c r="AH281" s="2"/>
      <c r="AI281" s="4"/>
    </row>
    <row r="282" spans="1:35" ht="15" customHeight="1">
      <c r="A282" s="36">
        <v>150</v>
      </c>
      <c r="B282" s="37" t="str">
        <f>VLOOKUP(A282,RNames!A112:C1089,2,FALSE)</f>
        <v>Rosa Smith</v>
      </c>
      <c r="C282" s="37" t="str">
        <f>VLOOKUP(A282,RNames!A112:D1089,3,FALSE)</f>
        <v>Hollington</v>
      </c>
      <c r="D282" s="38">
        <v>7.5</v>
      </c>
      <c r="E282" s="39">
        <v>7.4</v>
      </c>
      <c r="F282" s="39">
        <v>7.5</v>
      </c>
      <c r="G282" s="41">
        <v>2.5</v>
      </c>
      <c r="H282" s="106">
        <v>0</v>
      </c>
      <c r="I282" s="41">
        <v>2.5</v>
      </c>
      <c r="J282" s="42">
        <f>SUM(D282:F282)-H282+G282</f>
        <v>24.9</v>
      </c>
      <c r="K282" s="38">
        <v>8</v>
      </c>
      <c r="L282" s="39">
        <v>7.9</v>
      </c>
      <c r="M282" s="39">
        <v>7.8</v>
      </c>
      <c r="N282" s="39"/>
      <c r="O282" s="43">
        <v>0</v>
      </c>
      <c r="P282" s="41">
        <v>2.4</v>
      </c>
      <c r="Q282" s="42">
        <f>SUM(K282:M282)-O282+P282</f>
        <v>26.099999999999998</v>
      </c>
      <c r="R282" s="38"/>
      <c r="S282" s="39"/>
      <c r="T282" s="39"/>
      <c r="U282" s="39"/>
      <c r="V282" s="43"/>
      <c r="W282" s="41"/>
      <c r="X282" s="44"/>
      <c r="Y282" s="45">
        <f>J282+Q282+X282</f>
        <v>51</v>
      </c>
      <c r="Z282" s="46">
        <f>RANK(Y282,Y$281:Y$282,0)</f>
        <v>1</v>
      </c>
      <c r="AA282" s="34"/>
      <c r="AB282" s="47"/>
      <c r="AC282" s="34"/>
      <c r="AD282" s="4"/>
      <c r="AE282" s="2"/>
      <c r="AF282" s="2"/>
      <c r="AG282" s="2"/>
      <c r="AH282" s="2"/>
      <c r="AI282" s="4"/>
    </row>
    <row r="283" spans="1:35" ht="15" customHeight="1">
      <c r="A283" s="49"/>
      <c r="B283" s="50"/>
      <c r="C283" s="50"/>
      <c r="D283" s="50"/>
      <c r="E283" s="51"/>
      <c r="F283" s="50"/>
      <c r="G283" s="51"/>
      <c r="H283" s="50"/>
      <c r="I283" s="52"/>
      <c r="J283" s="50"/>
      <c r="K283" s="50"/>
      <c r="L283" s="51"/>
      <c r="M283" s="53"/>
      <c r="N283" s="51"/>
      <c r="O283" s="50"/>
      <c r="P283" s="52"/>
      <c r="Q283" s="50"/>
      <c r="R283" s="50"/>
      <c r="S283" s="50"/>
      <c r="T283" s="50"/>
      <c r="U283" s="51"/>
      <c r="V283" s="50"/>
      <c r="W283" s="52"/>
      <c r="X283" s="50"/>
      <c r="Y283" s="50"/>
      <c r="Z283" s="50"/>
      <c r="AA283" s="4"/>
      <c r="AB283" s="54"/>
      <c r="AC283" s="4"/>
      <c r="AD283" s="4"/>
      <c r="AE283" s="2"/>
      <c r="AF283" s="2"/>
      <c r="AG283" s="2"/>
      <c r="AH283" s="2"/>
      <c r="AI283" s="4"/>
    </row>
    <row r="284" spans="1:35" ht="15.75" customHeight="1">
      <c r="A284" s="55"/>
      <c r="B284" s="56"/>
      <c r="C284" s="56"/>
      <c r="D284" s="56"/>
      <c r="E284" s="57"/>
      <c r="F284" s="56"/>
      <c r="G284" s="57"/>
      <c r="H284" s="56"/>
      <c r="I284" s="58"/>
      <c r="J284" s="56"/>
      <c r="K284" s="56"/>
      <c r="L284" s="57"/>
      <c r="M284" s="59"/>
      <c r="N284" s="57"/>
      <c r="O284" s="56"/>
      <c r="P284" s="58"/>
      <c r="Q284" s="56"/>
      <c r="R284" s="56"/>
      <c r="S284" s="56"/>
      <c r="T284" s="56"/>
      <c r="U284" s="57"/>
      <c r="V284" s="56"/>
      <c r="W284" s="58"/>
      <c r="X284" s="56"/>
      <c r="Y284" s="56"/>
      <c r="Z284" s="56"/>
      <c r="AA284" s="4"/>
      <c r="AB284" s="8"/>
      <c r="AC284" s="4"/>
      <c r="AD284" s="4"/>
      <c r="AE284" s="2"/>
      <c r="AF284" s="2"/>
      <c r="AG284" s="2"/>
      <c r="AH284" s="2"/>
      <c r="AI284" s="4"/>
    </row>
    <row r="285" spans="1:35" ht="15.75" customHeight="1">
      <c r="A285" s="10" t="s">
        <v>2</v>
      </c>
      <c r="B285" s="11" t="s">
        <v>69</v>
      </c>
      <c r="C285" s="11" t="s">
        <v>4</v>
      </c>
      <c r="D285" s="12" t="s">
        <v>5</v>
      </c>
      <c r="E285" s="13" t="s">
        <v>6</v>
      </c>
      <c r="F285" s="14" t="s">
        <v>7</v>
      </c>
      <c r="G285" s="107" t="s">
        <v>65</v>
      </c>
      <c r="H285" s="16" t="s">
        <v>8</v>
      </c>
      <c r="I285" s="96" t="s">
        <v>65</v>
      </c>
      <c r="J285" s="97" t="s">
        <v>9</v>
      </c>
      <c r="K285" s="12" t="s">
        <v>5</v>
      </c>
      <c r="L285" s="14" t="s">
        <v>6</v>
      </c>
      <c r="M285" s="18" t="s">
        <v>7</v>
      </c>
      <c r="N285" s="12" t="s">
        <v>65</v>
      </c>
      <c r="O285" s="16" t="s">
        <v>8</v>
      </c>
      <c r="P285" s="96" t="s">
        <v>65</v>
      </c>
      <c r="Q285" s="97" t="s">
        <v>10</v>
      </c>
      <c r="R285" s="15"/>
      <c r="S285" s="61"/>
      <c r="T285" s="62"/>
      <c r="U285" s="15"/>
      <c r="V285" s="98"/>
      <c r="W285" s="17"/>
      <c r="X285" s="99"/>
      <c r="Y285" s="20" t="s">
        <v>12</v>
      </c>
      <c r="Z285" s="20" t="s">
        <v>13</v>
      </c>
      <c r="AA285" s="21"/>
      <c r="AB285" s="100"/>
      <c r="AC285" s="21"/>
      <c r="AD285" s="4"/>
      <c r="AE285" s="2"/>
      <c r="AF285" s="2"/>
      <c r="AG285" s="2"/>
      <c r="AH285" s="2"/>
      <c r="AI285" s="4"/>
    </row>
    <row r="286" spans="1:35" ht="15" customHeight="1">
      <c r="A286" s="23">
        <v>151</v>
      </c>
      <c r="B286" s="24" t="str">
        <f>VLOOKUP(A286,RNames!A162:C1139,2,FALSE)</f>
        <v>Daina Rose</v>
      </c>
      <c r="C286" s="24" t="str">
        <f>VLOOKUP(A286,RNames!A162:D1139,3,FALSE)</f>
        <v>Hollington</v>
      </c>
      <c r="D286" s="25">
        <v>8.1</v>
      </c>
      <c r="E286" s="26">
        <v>7.9</v>
      </c>
      <c r="F286" s="26">
        <v>8</v>
      </c>
      <c r="G286" s="108">
        <v>2.6</v>
      </c>
      <c r="H286" s="27">
        <v>0</v>
      </c>
      <c r="I286" s="28">
        <v>2.6</v>
      </c>
      <c r="J286" s="42">
        <f>SUM(D286:F286)-H286+G286</f>
        <v>26.6</v>
      </c>
      <c r="K286" s="25">
        <v>7.7</v>
      </c>
      <c r="L286" s="26">
        <v>7.4</v>
      </c>
      <c r="M286" s="26">
        <v>7.6</v>
      </c>
      <c r="N286" s="26"/>
      <c r="O286" s="30">
        <v>0</v>
      </c>
      <c r="P286" s="28">
        <v>2.5</v>
      </c>
      <c r="Q286" s="42">
        <f>SUM(K286:M286)-O286+P286</f>
        <v>25.200000000000003</v>
      </c>
      <c r="R286" s="25"/>
      <c r="S286" s="26"/>
      <c r="T286" s="26"/>
      <c r="U286" s="26"/>
      <c r="V286" s="30"/>
      <c r="W286" s="28"/>
      <c r="X286" s="31"/>
      <c r="Y286" s="32">
        <f>J286+Q286+X286</f>
        <v>51.800000000000004</v>
      </c>
      <c r="Z286" s="60">
        <f>RANK(Y286,Y$286:Y$286,0)</f>
        <v>1</v>
      </c>
      <c r="AA286" s="34"/>
      <c r="AB286" s="35"/>
      <c r="AC286" s="34"/>
      <c r="AD286" s="4"/>
      <c r="AE286" s="2"/>
      <c r="AF286" s="2"/>
      <c r="AG286" s="2"/>
      <c r="AH286" s="2"/>
      <c r="AI286" s="4"/>
    </row>
  </sheetData>
  <conditionalFormatting sqref="R1:R2 Z3:Z7 AB3:AB7 R8:R9 Z10:Z11 AB10:AB11 R12:R13 Z14:Z23 AB14:AB23 R24:R25 Z26:Z27 AB26:AB27 R28:R29 Z30:Z35 AB30:AB35 R36:R37 Z38:Z40 AB38:AB40 R41:R42 Z43:Z44 AB43:AB44 R45:R46 Z47:Z50 AB47:AB50 R51:R52 Z53:Z54 AB53:AB54 R55:R56 Z57:Z73 AB57:AB73 R75 Z76:Z79 AB76:AB79 R80:R81 Z82:Z98 AB82:AB98 R99:R100 Z101:Z103 AB101:AB103 R104:R105 Z106:Z118 AB106:AB118 R119:R120 Z121:Z124 AB121:AB124 R125:R126 Z127:Z128 AB127:AB128 R129:R130 Z131:Z133 AB131:AB133 R134:R135 Z136:Z139 AB136:AB139 R140:R141 Z142:Z143 AB142:AB143 R144:R145 Z146:Z150 AB146:AB149 R151 Z152:Z161 AB152:AB161 R162:R163 Z164:Z167 AB164:AB167 R168:R169 Z170:Z172 AB170:AB172 R173:R174 Z175:Z176 AB175:AB176 R177:R178 Z179:Z184 AB179:AB184 R185:R186 Z187:Z192 AB187:AB192 R193:R194 Z195:Z199 AB195:AB199 R200:R201 Z202:Z207 AB202:AB207 R208:R209 Z210:Z211 AB210:AB211 R212:R213 Z214:Z220 AB214:AB220 R221:R222 Z223:Z224 AB223:AB224 R225:R226 Z227:Z228 AB227:AB228 R229:R230 Z231:Z237 AB231:AB237 R238:R239 Z240:Z241 AB240:AB241 R242:R243 Z244:Z246 AB244:AB246 R247:R248 Z249:Z254 AB249:AB251 R252:R253 AB254:AB255 Z255 R256:R257 Z258:Z260 AB258:AB260 R261:R262 Z263:Z264 AB263:AB264 R265:R266 Z267:Z269 AB267:AB269 R270:R271 Z272:Z273 AB272:AB273 R274:R275 Z276 AB276:AB277 R278:R279 Z280:Z282 AB280:AB282 R283:R284 Z285:Z286 AB285:AB286">
    <cfRule type="cellIs" dxfId="39" priority="1" stopIfTrue="1" operator="equal">
      <formula>3</formula>
    </cfRule>
    <cfRule type="cellIs" dxfId="38" priority="2" stopIfTrue="1" operator="equal">
      <formula>2</formula>
    </cfRule>
    <cfRule type="cellIs" dxfId="37" priority="3" stopIfTrue="1" operator="equal">
      <formula>1</formula>
    </cfRule>
  </conditionalFormatting>
  <conditionalFormatting sqref="AD150 AD152:AD161 AD164:AD167 AD170:AD172 AD175:AD176 AD179:AD184 AD187:AD192 AD195:AD199 AD202:AD207 AD210:AD211 AD214:AD220 AD223:AD224 AD227:AD228 AD231:AD237 AD240:AD241 AD244:AD246 AD249:AD251 AD254:AD255 AD258:AD260 AD263:AD264 AD267:AD269">
    <cfRule type="cellIs" dxfId="36" priority="1" stopIfTrue="1" operator="equal">
      <formula>1</formula>
    </cfRule>
    <cfRule type="cellIs" dxfId="35" priority="2" stopIfTrue="1" operator="greaterThan">
      <formula>0.85</formula>
    </cfRule>
    <cfRule type="cellIs" dxfId="34" priority="3" stopIfTrue="1" operator="equal">
      <formula>0.85</formula>
    </cfRule>
    <cfRule type="cellIs" dxfId="33" priority="4" stopIfTrue="1" operator="greaterThan">
      <formula>0.7</formula>
    </cfRule>
    <cfRule type="cellIs" dxfId="32" priority="5" stopIfTrue="1" operator="equal">
      <formula>0.7</formula>
    </cfRule>
  </conditionalFormatting>
  <conditionalFormatting sqref="AF150">
    <cfRule type="cellIs" dxfId="31" priority="1" stopIfTrue="1" operator="lessThan">
      <formula>3.5</formula>
    </cfRule>
    <cfRule type="cellIs" dxfId="30" priority="2" stopIfTrue="1" operator="greaterThan">
      <formula>3.499999</formula>
    </cfRule>
  </conditionalFormatting>
  <conditionalFormatting sqref="Z277">
    <cfRule type="cellIs" dxfId="29" priority="1" stopIfTrue="1" operator="equal">
      <formula>3</formula>
    </cfRule>
    <cfRule type="cellIs" dxfId="28" priority="2" stopIfTrue="1" operator="equal">
      <formula>2</formula>
    </cfRule>
    <cfRule type="cellIs" dxfId="27" priority="3" stopIfTrue="1" operator="equal">
      <formula>1</formula>
    </cfRule>
  </conditionalFormatting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1139"/>
  <sheetViews>
    <sheetView showGridLines="0" topLeftCell="A200" workbookViewId="0"/>
  </sheetViews>
  <sheetFormatPr defaultColWidth="8.7109375" defaultRowHeight="12.75" customHeight="1"/>
  <cols>
    <col min="1" max="1" width="8.7109375" style="109" customWidth="1"/>
    <col min="2" max="2" width="32.28515625" style="109" customWidth="1"/>
    <col min="3" max="3" width="14.28515625" style="109" customWidth="1"/>
    <col min="4" max="4" width="23.85546875" style="109" customWidth="1"/>
    <col min="5" max="5" width="22" style="109" customWidth="1"/>
    <col min="6" max="256" width="8.85546875" style="109" customWidth="1"/>
  </cols>
  <sheetData>
    <row r="1" spans="1:6" ht="12.75" hidden="1" customHeight="1">
      <c r="A1" s="2"/>
      <c r="B1" s="2"/>
      <c r="C1" s="2"/>
      <c r="D1" s="4"/>
      <c r="E1" s="4"/>
      <c r="F1" s="4"/>
    </row>
    <row r="2" spans="1:6" ht="12.75" hidden="1" customHeight="1">
      <c r="A2" s="2"/>
      <c r="B2" s="2"/>
      <c r="C2" s="2"/>
      <c r="D2" s="4"/>
      <c r="E2" s="4"/>
      <c r="F2" s="4"/>
    </row>
    <row r="3" spans="1:6" ht="12.75" hidden="1" customHeight="1">
      <c r="A3" s="2"/>
      <c r="B3" s="2"/>
      <c r="C3" s="2"/>
      <c r="D3" s="4"/>
      <c r="E3" s="4"/>
      <c r="F3" s="4"/>
    </row>
    <row r="4" spans="1:6" ht="12.75" hidden="1" customHeight="1">
      <c r="A4" s="2"/>
      <c r="B4" s="2"/>
      <c r="C4" s="2"/>
      <c r="D4" s="4"/>
      <c r="E4" s="4"/>
      <c r="F4" s="4"/>
    </row>
    <row r="5" spans="1:6" ht="12.75" hidden="1" customHeight="1">
      <c r="A5" s="2"/>
      <c r="B5" s="2"/>
      <c r="C5" s="2"/>
      <c r="D5" s="4"/>
      <c r="E5" s="4"/>
      <c r="F5" s="4"/>
    </row>
    <row r="6" spans="1:6" ht="12.75" hidden="1" customHeight="1">
      <c r="A6" s="2"/>
      <c r="B6" s="2"/>
      <c r="C6" s="2"/>
      <c r="D6" s="4"/>
      <c r="E6" s="4"/>
      <c r="F6" s="4"/>
    </row>
    <row r="7" spans="1:6" ht="12.75" hidden="1" customHeight="1">
      <c r="A7" s="2"/>
      <c r="B7" s="2"/>
      <c r="C7" s="2"/>
      <c r="D7" s="4"/>
      <c r="E7" s="4"/>
      <c r="F7" s="4"/>
    </row>
    <row r="8" spans="1:6" ht="12.75" hidden="1" customHeight="1">
      <c r="A8" s="2"/>
      <c r="B8" s="2"/>
      <c r="C8" s="2"/>
      <c r="D8" s="4"/>
      <c r="E8" s="4"/>
      <c r="F8" s="4"/>
    </row>
    <row r="9" spans="1:6" ht="12.75" hidden="1" customHeight="1">
      <c r="A9" s="2"/>
      <c r="B9" s="2"/>
      <c r="C9" s="2"/>
      <c r="D9" s="4"/>
      <c r="E9" s="4"/>
      <c r="F9" s="4"/>
    </row>
    <row r="10" spans="1:6" ht="12.75" hidden="1" customHeight="1">
      <c r="A10" s="2"/>
      <c r="B10" s="2"/>
      <c r="C10" s="2"/>
      <c r="D10" s="4"/>
      <c r="E10" s="4"/>
      <c r="F10" s="4"/>
    </row>
    <row r="11" spans="1:6" ht="12.75" hidden="1" customHeight="1">
      <c r="A11" s="2"/>
      <c r="B11" s="2"/>
      <c r="C11" s="2"/>
      <c r="D11" s="4"/>
      <c r="E11" s="4"/>
      <c r="F11" s="4"/>
    </row>
    <row r="12" spans="1:6" ht="12.75" hidden="1" customHeight="1">
      <c r="A12" s="2"/>
      <c r="B12" s="2"/>
      <c r="C12" s="2"/>
      <c r="D12" s="4"/>
      <c r="E12" s="4"/>
      <c r="F12" s="4"/>
    </row>
    <row r="13" spans="1:6" ht="12.75" hidden="1" customHeight="1">
      <c r="A13" s="2"/>
      <c r="B13" s="2"/>
      <c r="C13" s="2"/>
      <c r="D13" s="4"/>
      <c r="E13" s="4"/>
      <c r="F13" s="4"/>
    </row>
    <row r="14" spans="1:6" ht="12.75" hidden="1" customHeight="1">
      <c r="A14" s="2"/>
      <c r="B14" s="2"/>
      <c r="C14" s="2"/>
      <c r="D14" s="4"/>
      <c r="E14" s="4"/>
      <c r="F14" s="4"/>
    </row>
    <row r="15" spans="1:6" ht="12.75" hidden="1" customHeight="1">
      <c r="A15" s="2"/>
      <c r="B15" s="2"/>
      <c r="C15" s="2"/>
      <c r="D15" s="4"/>
      <c r="E15" s="4"/>
      <c r="F15" s="4"/>
    </row>
    <row r="16" spans="1:6" ht="12.75" hidden="1" customHeight="1">
      <c r="A16" s="2"/>
      <c r="B16" s="2"/>
      <c r="C16" s="2"/>
      <c r="D16" s="4"/>
      <c r="E16" s="4"/>
      <c r="F16" s="4"/>
    </row>
    <row r="17" spans="1:6" ht="12.75" hidden="1" customHeight="1">
      <c r="A17" s="2"/>
      <c r="B17" s="2"/>
      <c r="C17" s="2"/>
      <c r="D17" s="4"/>
      <c r="E17" s="4"/>
      <c r="F17" s="4"/>
    </row>
    <row r="18" spans="1:6" ht="12.75" hidden="1" customHeight="1">
      <c r="A18" s="2"/>
      <c r="B18" s="2"/>
      <c r="C18" s="2"/>
      <c r="D18" s="4"/>
      <c r="E18" s="4"/>
      <c r="F18" s="4"/>
    </row>
    <row r="19" spans="1:6" ht="12.75" hidden="1" customHeight="1">
      <c r="A19" s="2"/>
      <c r="B19" s="2"/>
      <c r="C19" s="2"/>
      <c r="D19" s="4"/>
      <c r="E19" s="4"/>
      <c r="F19" s="4"/>
    </row>
    <row r="20" spans="1:6" ht="12.75" hidden="1" customHeight="1">
      <c r="A20" s="2"/>
      <c r="B20" s="2"/>
      <c r="C20" s="2"/>
      <c r="D20" s="4"/>
      <c r="E20" s="4"/>
      <c r="F20" s="4"/>
    </row>
    <row r="21" spans="1:6" ht="12.75" hidden="1" customHeight="1">
      <c r="A21" s="2"/>
      <c r="B21" s="2"/>
      <c r="C21" s="2"/>
      <c r="D21" s="4"/>
      <c r="E21" s="4"/>
      <c r="F21" s="4"/>
    </row>
    <row r="22" spans="1:6" ht="12.75" hidden="1" customHeight="1">
      <c r="A22" s="2"/>
      <c r="B22" s="2"/>
      <c r="C22" s="2"/>
      <c r="D22" s="4"/>
      <c r="E22" s="4"/>
      <c r="F22" s="4"/>
    </row>
    <row r="23" spans="1:6" ht="12.75" hidden="1" customHeight="1">
      <c r="A23" s="2"/>
      <c r="B23" s="2"/>
      <c r="C23" s="2"/>
      <c r="D23" s="4"/>
      <c r="E23" s="4"/>
      <c r="F23" s="4"/>
    </row>
    <row r="24" spans="1:6" ht="12.75" hidden="1" customHeight="1">
      <c r="A24" s="2"/>
      <c r="B24" s="2"/>
      <c r="C24" s="2"/>
      <c r="D24" s="4"/>
      <c r="E24" s="4"/>
      <c r="F24" s="4"/>
    </row>
    <row r="25" spans="1:6" ht="12.75" hidden="1" customHeight="1">
      <c r="A25" s="2"/>
      <c r="B25" s="2"/>
      <c r="C25" s="2"/>
      <c r="D25" s="4"/>
      <c r="E25" s="4"/>
      <c r="F25" s="4"/>
    </row>
    <row r="26" spans="1:6" ht="12.75" hidden="1" customHeight="1">
      <c r="A26" s="2"/>
      <c r="B26" s="2"/>
      <c r="C26" s="2"/>
      <c r="D26" s="4"/>
      <c r="E26" s="4"/>
      <c r="F26" s="4"/>
    </row>
    <row r="27" spans="1:6" ht="12.75" hidden="1" customHeight="1">
      <c r="A27" s="2"/>
      <c r="B27" s="2"/>
      <c r="C27" s="2"/>
      <c r="D27" s="4"/>
      <c r="E27" s="4"/>
      <c r="F27" s="4"/>
    </row>
    <row r="28" spans="1:6" ht="12.75" hidden="1" customHeight="1">
      <c r="A28" s="2"/>
      <c r="B28" s="2"/>
      <c r="C28" s="2"/>
      <c r="D28" s="4"/>
      <c r="E28" s="4"/>
      <c r="F28" s="4"/>
    </row>
    <row r="29" spans="1:6" ht="12.75" hidden="1" customHeight="1">
      <c r="A29" s="2"/>
      <c r="B29" s="2"/>
      <c r="C29" s="2"/>
      <c r="D29" s="4"/>
      <c r="E29" s="4"/>
      <c r="F29" s="4"/>
    </row>
    <row r="30" spans="1:6" ht="12.75" hidden="1" customHeight="1">
      <c r="A30" s="2"/>
      <c r="B30" s="2"/>
      <c r="C30" s="2"/>
      <c r="D30" s="4"/>
      <c r="E30" s="4"/>
      <c r="F30" s="4"/>
    </row>
    <row r="31" spans="1:6" ht="12.75" hidden="1" customHeight="1">
      <c r="A31" s="2"/>
      <c r="B31" s="2"/>
      <c r="C31" s="2"/>
      <c r="D31" s="4"/>
      <c r="E31" s="4"/>
      <c r="F31" s="4"/>
    </row>
    <row r="32" spans="1:6" ht="12.75" hidden="1" customHeight="1">
      <c r="A32" s="2"/>
      <c r="B32" s="2"/>
      <c r="C32" s="2"/>
      <c r="D32" s="4"/>
      <c r="E32" s="4"/>
      <c r="F32" s="4"/>
    </row>
    <row r="33" spans="1:6" ht="12.75" hidden="1" customHeight="1">
      <c r="A33" s="2"/>
      <c r="B33" s="2"/>
      <c r="C33" s="2"/>
      <c r="D33" s="4"/>
      <c r="E33" s="4"/>
      <c r="F33" s="4"/>
    </row>
    <row r="34" spans="1:6" ht="12.75" hidden="1" customHeight="1">
      <c r="A34" s="2"/>
      <c r="B34" s="2"/>
      <c r="C34" s="2"/>
      <c r="D34" s="4"/>
      <c r="E34" s="4"/>
      <c r="F34" s="4"/>
    </row>
    <row r="35" spans="1:6" ht="12.75" hidden="1" customHeight="1">
      <c r="A35" s="2"/>
      <c r="B35" s="2"/>
      <c r="C35" s="2"/>
      <c r="D35" s="4"/>
      <c r="E35" s="4"/>
      <c r="F35" s="4"/>
    </row>
    <row r="36" spans="1:6" ht="12.75" hidden="1" customHeight="1">
      <c r="A36" s="2"/>
      <c r="B36" s="2"/>
      <c r="C36" s="2"/>
      <c r="D36" s="4"/>
      <c r="E36" s="4"/>
      <c r="F36" s="4"/>
    </row>
    <row r="37" spans="1:6" ht="12.75" hidden="1" customHeight="1">
      <c r="A37" s="2"/>
      <c r="B37" s="2"/>
      <c r="C37" s="2"/>
      <c r="D37" s="4"/>
      <c r="E37" s="4"/>
      <c r="F37" s="4"/>
    </row>
    <row r="38" spans="1:6" ht="12.75" hidden="1" customHeight="1">
      <c r="A38" s="2"/>
      <c r="B38" s="2"/>
      <c r="C38" s="2"/>
      <c r="D38" s="4"/>
      <c r="E38" s="4"/>
      <c r="F38" s="4"/>
    </row>
    <row r="39" spans="1:6" ht="12.75" hidden="1" customHeight="1">
      <c r="A39" s="2"/>
      <c r="B39" s="2"/>
      <c r="C39" s="2"/>
      <c r="D39" s="4"/>
      <c r="E39" s="4"/>
      <c r="F39" s="4"/>
    </row>
    <row r="40" spans="1:6" ht="12.75" hidden="1" customHeight="1">
      <c r="A40" s="2"/>
      <c r="B40" s="2"/>
      <c r="C40" s="2"/>
      <c r="D40" s="4"/>
      <c r="E40" s="4"/>
      <c r="F40" s="4"/>
    </row>
    <row r="41" spans="1:6" ht="12.75" hidden="1" customHeight="1">
      <c r="A41" s="2"/>
      <c r="B41" s="2"/>
      <c r="C41" s="2"/>
      <c r="D41" s="4"/>
      <c r="E41" s="4"/>
      <c r="F41" s="4"/>
    </row>
    <row r="42" spans="1:6" ht="12.75" hidden="1" customHeight="1">
      <c r="A42" s="2"/>
      <c r="B42" s="2"/>
      <c r="C42" s="2"/>
      <c r="D42" s="4"/>
      <c r="E42" s="4"/>
      <c r="F42" s="4"/>
    </row>
    <row r="43" spans="1:6" ht="12.75" hidden="1" customHeight="1">
      <c r="A43" s="2"/>
      <c r="B43" s="2"/>
      <c r="C43" s="2"/>
      <c r="D43" s="4"/>
      <c r="E43" s="4"/>
      <c r="F43" s="4"/>
    </row>
    <row r="44" spans="1:6" ht="12.75" hidden="1" customHeight="1">
      <c r="A44" s="2"/>
      <c r="B44" s="2"/>
      <c r="C44" s="2"/>
      <c r="D44" s="4"/>
      <c r="E44" s="4"/>
      <c r="F44" s="4"/>
    </row>
    <row r="45" spans="1:6" ht="12.75" hidden="1" customHeight="1">
      <c r="A45" s="2"/>
      <c r="B45" s="2"/>
      <c r="C45" s="2"/>
      <c r="D45" s="4"/>
      <c r="E45" s="4"/>
      <c r="F45" s="4"/>
    </row>
    <row r="46" spans="1:6" ht="12.75" hidden="1" customHeight="1">
      <c r="A46" s="2"/>
      <c r="B46" s="2"/>
      <c r="C46" s="2"/>
      <c r="D46" s="4"/>
      <c r="E46" s="4"/>
      <c r="F46" s="4"/>
    </row>
    <row r="47" spans="1:6" ht="12.75" hidden="1" customHeight="1">
      <c r="A47" s="2"/>
      <c r="B47" s="2"/>
      <c r="C47" s="2"/>
      <c r="D47" s="4"/>
      <c r="E47" s="4"/>
      <c r="F47" s="4"/>
    </row>
    <row r="48" spans="1:6" ht="12.75" hidden="1" customHeight="1">
      <c r="A48" s="2"/>
      <c r="B48" s="2"/>
      <c r="C48" s="2"/>
      <c r="D48" s="4"/>
      <c r="E48" s="4"/>
      <c r="F48" s="4"/>
    </row>
    <row r="49" spans="1:6" ht="12.75" hidden="1" customHeight="1">
      <c r="A49" s="2"/>
      <c r="B49" s="2"/>
      <c r="C49" s="2"/>
      <c r="D49" s="4"/>
      <c r="E49" s="4"/>
      <c r="F49" s="4"/>
    </row>
    <row r="50" spans="1:6" ht="12.75" hidden="1" customHeight="1">
      <c r="A50" s="2"/>
      <c r="B50" s="2"/>
      <c r="C50" s="2"/>
      <c r="D50" s="4"/>
      <c r="E50" s="4"/>
      <c r="F50" s="4"/>
    </row>
    <row r="51" spans="1:6" ht="12.75" hidden="1" customHeight="1">
      <c r="A51" s="2"/>
      <c r="B51" s="2"/>
      <c r="C51" s="2"/>
      <c r="D51" s="4"/>
      <c r="E51" s="4"/>
      <c r="F51" s="4"/>
    </row>
    <row r="52" spans="1:6" ht="12.75" hidden="1" customHeight="1">
      <c r="A52" s="2"/>
      <c r="B52" s="2"/>
      <c r="C52" s="2"/>
      <c r="D52" s="4"/>
      <c r="E52" s="4"/>
      <c r="F52" s="4"/>
    </row>
    <row r="53" spans="1:6" ht="12.75" hidden="1" customHeight="1">
      <c r="A53" s="2"/>
      <c r="B53" s="2"/>
      <c r="C53" s="2"/>
      <c r="D53" s="4"/>
      <c r="E53" s="4"/>
      <c r="F53" s="4"/>
    </row>
    <row r="54" spans="1:6" ht="12.75" hidden="1" customHeight="1">
      <c r="A54" s="2"/>
      <c r="B54" s="2"/>
      <c r="C54" s="2"/>
      <c r="D54" s="4"/>
      <c r="E54" s="4"/>
      <c r="F54" s="4"/>
    </row>
    <row r="55" spans="1:6" ht="12.75" hidden="1" customHeight="1">
      <c r="A55" s="2"/>
      <c r="B55" s="2"/>
      <c r="C55" s="2"/>
      <c r="D55" s="4"/>
      <c r="E55" s="4"/>
      <c r="F55" s="4"/>
    </row>
    <row r="56" spans="1:6" ht="12.75" hidden="1" customHeight="1">
      <c r="A56" s="2"/>
      <c r="B56" s="2"/>
      <c r="C56" s="2"/>
      <c r="D56" s="4"/>
      <c r="E56" s="4"/>
      <c r="F56" s="4"/>
    </row>
    <row r="57" spans="1:6" ht="12.75" hidden="1" customHeight="1">
      <c r="A57" s="2"/>
      <c r="B57" s="2"/>
      <c r="C57" s="2"/>
      <c r="D57" s="4"/>
      <c r="E57" s="4"/>
      <c r="F57" s="4"/>
    </row>
    <row r="58" spans="1:6" ht="12.75" hidden="1" customHeight="1">
      <c r="A58" s="2"/>
      <c r="B58" s="2"/>
      <c r="C58" s="2"/>
      <c r="D58" s="4"/>
      <c r="E58" s="4"/>
      <c r="F58" s="4"/>
    </row>
    <row r="59" spans="1:6" ht="12.75" hidden="1" customHeight="1">
      <c r="A59" s="2"/>
      <c r="B59" s="2"/>
      <c r="C59" s="2"/>
      <c r="D59" s="4"/>
      <c r="E59" s="4"/>
      <c r="F59" s="4"/>
    </row>
    <row r="60" spans="1:6" ht="12.75" hidden="1" customHeight="1">
      <c r="A60" s="2"/>
      <c r="B60" s="2"/>
      <c r="C60" s="2"/>
      <c r="D60" s="4"/>
      <c r="E60" s="4"/>
      <c r="F60" s="4"/>
    </row>
    <row r="61" spans="1:6" ht="12.75" hidden="1" customHeight="1">
      <c r="A61" s="2"/>
      <c r="B61" s="2"/>
      <c r="C61" s="2"/>
      <c r="D61" s="4"/>
      <c r="E61" s="4"/>
      <c r="F61" s="4"/>
    </row>
    <row r="62" spans="1:6" ht="12.75" hidden="1" customHeight="1">
      <c r="A62" s="2"/>
      <c r="B62" s="2"/>
      <c r="C62" s="2"/>
      <c r="D62" s="4"/>
      <c r="E62" s="4"/>
      <c r="F62" s="4"/>
    </row>
    <row r="63" spans="1:6" ht="12.75" hidden="1" customHeight="1">
      <c r="A63" s="2"/>
      <c r="B63" s="2"/>
      <c r="C63" s="2"/>
      <c r="D63" s="4"/>
      <c r="E63" s="4"/>
      <c r="F63" s="4"/>
    </row>
    <row r="64" spans="1:6" ht="12.75" hidden="1" customHeight="1">
      <c r="A64" s="2"/>
      <c r="B64" s="2"/>
      <c r="C64" s="2"/>
      <c r="D64" s="4"/>
      <c r="E64" s="4"/>
      <c r="F64" s="4"/>
    </row>
    <row r="65" spans="1:6" ht="12.75" hidden="1" customHeight="1">
      <c r="A65" s="2"/>
      <c r="B65" s="2"/>
      <c r="C65" s="2"/>
      <c r="D65" s="4"/>
      <c r="E65" s="4"/>
      <c r="F65" s="4"/>
    </row>
    <row r="66" spans="1:6" ht="12.75" hidden="1" customHeight="1">
      <c r="A66" s="2"/>
      <c r="B66" s="2"/>
      <c r="C66" s="2"/>
      <c r="D66" s="4"/>
      <c r="E66" s="4"/>
      <c r="F66" s="4"/>
    </row>
    <row r="67" spans="1:6" ht="12.75" hidden="1" customHeight="1">
      <c r="A67" s="2"/>
      <c r="B67" s="2"/>
      <c r="C67" s="2"/>
      <c r="D67" s="4"/>
      <c r="E67" s="4"/>
      <c r="F67" s="4"/>
    </row>
    <row r="68" spans="1:6" ht="12.75" hidden="1" customHeight="1">
      <c r="A68" s="2"/>
      <c r="B68" s="2"/>
      <c r="C68" s="2"/>
      <c r="D68" s="4"/>
      <c r="E68" s="4"/>
      <c r="F68" s="4"/>
    </row>
    <row r="69" spans="1:6" ht="12.75" hidden="1" customHeight="1">
      <c r="A69" s="2"/>
      <c r="B69" s="2"/>
      <c r="C69" s="2"/>
      <c r="D69" s="4"/>
      <c r="E69" s="4"/>
      <c r="F69" s="4"/>
    </row>
    <row r="70" spans="1:6" ht="12.75" hidden="1" customHeight="1">
      <c r="A70" s="2"/>
      <c r="B70" s="2"/>
      <c r="C70" s="2"/>
      <c r="D70" s="4"/>
      <c r="E70" s="4"/>
      <c r="F70" s="4"/>
    </row>
    <row r="71" spans="1:6" ht="12.75" hidden="1" customHeight="1">
      <c r="A71" s="2"/>
      <c r="B71" s="2"/>
      <c r="C71" s="2"/>
      <c r="D71" s="4"/>
      <c r="E71" s="4"/>
      <c r="F71" s="4"/>
    </row>
    <row r="72" spans="1:6" ht="12.75" hidden="1" customHeight="1">
      <c r="A72" s="2"/>
      <c r="B72" s="2"/>
      <c r="C72" s="2"/>
      <c r="D72" s="4"/>
      <c r="E72" s="4"/>
      <c r="F72" s="4"/>
    </row>
    <row r="73" spans="1:6" ht="12.75" hidden="1" customHeight="1">
      <c r="A73" s="2"/>
      <c r="B73" s="2"/>
      <c r="C73" s="2"/>
      <c r="D73" s="4"/>
      <c r="E73" s="4"/>
      <c r="F73" s="4"/>
    </row>
    <row r="74" spans="1:6" ht="12.75" hidden="1" customHeight="1">
      <c r="A74" s="2"/>
      <c r="B74" s="2"/>
      <c r="C74" s="2"/>
      <c r="D74" s="4"/>
      <c r="E74" s="4"/>
      <c r="F74" s="4"/>
    </row>
    <row r="75" spans="1:6" ht="12.75" hidden="1" customHeight="1">
      <c r="A75" s="2"/>
      <c r="B75" s="2"/>
      <c r="C75" s="2"/>
      <c r="D75" s="4"/>
      <c r="E75" s="4"/>
      <c r="F75" s="4"/>
    </row>
    <row r="76" spans="1:6" ht="12.75" hidden="1" customHeight="1">
      <c r="A76" s="2"/>
      <c r="B76" s="2"/>
      <c r="C76" s="2"/>
      <c r="D76" s="4"/>
      <c r="E76" s="4"/>
      <c r="F76" s="4"/>
    </row>
    <row r="77" spans="1:6" ht="12.75" hidden="1" customHeight="1">
      <c r="A77" s="2"/>
      <c r="B77" s="2"/>
      <c r="C77" s="2"/>
      <c r="D77" s="4"/>
      <c r="E77" s="4"/>
      <c r="F77" s="4"/>
    </row>
    <row r="78" spans="1:6" ht="12.75" hidden="1" customHeight="1">
      <c r="A78" s="2"/>
      <c r="B78" s="2"/>
      <c r="C78" s="2"/>
      <c r="D78" s="4"/>
      <c r="E78" s="4"/>
      <c r="F78" s="4"/>
    </row>
    <row r="79" spans="1:6" ht="12.75" hidden="1" customHeight="1">
      <c r="A79" s="2"/>
      <c r="B79" s="2"/>
      <c r="C79" s="2"/>
      <c r="D79" s="4"/>
      <c r="E79" s="4"/>
      <c r="F79" s="4"/>
    </row>
    <row r="80" spans="1:6" ht="12.75" hidden="1" customHeight="1">
      <c r="A80" s="2"/>
      <c r="B80" s="2"/>
      <c r="C80" s="2"/>
      <c r="D80" s="4"/>
      <c r="E80" s="4"/>
      <c r="F80" s="4"/>
    </row>
    <row r="81" spans="1:6" ht="12.75" hidden="1" customHeight="1">
      <c r="A81" s="2"/>
      <c r="B81" s="2"/>
      <c r="C81" s="2"/>
      <c r="D81" s="4"/>
      <c r="E81" s="4"/>
      <c r="F81" s="4"/>
    </row>
    <row r="82" spans="1:6" ht="12.75" hidden="1" customHeight="1">
      <c r="A82" s="2"/>
      <c r="B82" s="2"/>
      <c r="C82" s="2"/>
      <c r="D82" s="4"/>
      <c r="E82" s="4"/>
      <c r="F82" s="4"/>
    </row>
    <row r="83" spans="1:6" ht="12.75" hidden="1" customHeight="1">
      <c r="A83" s="2"/>
      <c r="B83" s="2"/>
      <c r="C83" s="2"/>
      <c r="D83" s="4"/>
      <c r="E83" s="4"/>
      <c r="F83" s="4"/>
    </row>
    <row r="84" spans="1:6" ht="12.75" hidden="1" customHeight="1">
      <c r="A84" s="2"/>
      <c r="B84" s="2"/>
      <c r="C84" s="2"/>
      <c r="D84" s="4"/>
      <c r="E84" s="4"/>
      <c r="F84" s="4"/>
    </row>
    <row r="85" spans="1:6" ht="12.75" hidden="1" customHeight="1">
      <c r="A85" s="2"/>
      <c r="B85" s="2"/>
      <c r="C85" s="2"/>
      <c r="D85" s="4"/>
      <c r="E85" s="4"/>
      <c r="F85" s="4"/>
    </row>
    <row r="86" spans="1:6" ht="12.75" hidden="1" customHeight="1">
      <c r="A86" s="2"/>
      <c r="B86" s="2"/>
      <c r="C86" s="2"/>
      <c r="D86" s="4"/>
      <c r="E86" s="4"/>
      <c r="F86" s="4"/>
    </row>
    <row r="87" spans="1:6" ht="12.75" hidden="1" customHeight="1">
      <c r="A87" s="2"/>
      <c r="B87" s="2"/>
      <c r="C87" s="2"/>
      <c r="D87" s="4"/>
      <c r="E87" s="4"/>
      <c r="F87" s="4"/>
    </row>
    <row r="88" spans="1:6" ht="12.75" hidden="1" customHeight="1">
      <c r="A88" s="2"/>
      <c r="B88" s="2"/>
      <c r="C88" s="2"/>
      <c r="D88" s="4"/>
      <c r="E88" s="4"/>
      <c r="F88" s="4"/>
    </row>
    <row r="89" spans="1:6" ht="12.75" hidden="1" customHeight="1">
      <c r="A89" s="2"/>
      <c r="B89" s="2"/>
      <c r="C89" s="2"/>
      <c r="D89" s="4"/>
      <c r="E89" s="4"/>
      <c r="F89" s="4"/>
    </row>
    <row r="90" spans="1:6" ht="12.75" hidden="1" customHeight="1">
      <c r="A90" s="2"/>
      <c r="B90" s="2"/>
      <c r="C90" s="2"/>
      <c r="D90" s="4"/>
      <c r="E90" s="4"/>
      <c r="F90" s="4"/>
    </row>
    <row r="91" spans="1:6" ht="12.75" hidden="1" customHeight="1">
      <c r="A91" s="2"/>
      <c r="B91" s="2"/>
      <c r="C91" s="2"/>
      <c r="D91" s="4"/>
      <c r="E91" s="4"/>
      <c r="F91" s="4"/>
    </row>
    <row r="92" spans="1:6" ht="12.75" hidden="1" customHeight="1">
      <c r="A92" s="2"/>
      <c r="B92" s="2"/>
      <c r="C92" s="2"/>
      <c r="D92" s="4"/>
      <c r="E92" s="4"/>
      <c r="F92" s="4"/>
    </row>
    <row r="93" spans="1:6" ht="12.75" hidden="1" customHeight="1">
      <c r="A93" s="2"/>
      <c r="B93" s="2"/>
      <c r="C93" s="2"/>
      <c r="D93" s="4"/>
      <c r="E93" s="4"/>
      <c r="F93" s="4"/>
    </row>
    <row r="94" spans="1:6" ht="12.75" hidden="1" customHeight="1">
      <c r="A94" s="2"/>
      <c r="B94" s="2"/>
      <c r="C94" s="2"/>
      <c r="D94" s="4"/>
      <c r="E94" s="4"/>
      <c r="F94" s="4"/>
    </row>
    <row r="95" spans="1:6" ht="12.75" hidden="1" customHeight="1">
      <c r="A95" s="2"/>
      <c r="B95" s="2"/>
      <c r="C95" s="2"/>
      <c r="D95" s="4"/>
      <c r="E95" s="4"/>
      <c r="F95" s="4"/>
    </row>
    <row r="96" spans="1:6" ht="12.75" hidden="1" customHeight="1">
      <c r="A96" s="2"/>
      <c r="B96" s="2"/>
      <c r="C96" s="2"/>
      <c r="D96" s="4"/>
      <c r="E96" s="4"/>
      <c r="F96" s="4"/>
    </row>
    <row r="97" spans="1:6" ht="12.75" hidden="1" customHeight="1">
      <c r="A97" s="2"/>
      <c r="B97" s="2"/>
      <c r="C97" s="2"/>
      <c r="D97" s="4"/>
      <c r="E97" s="4"/>
      <c r="F97" s="4"/>
    </row>
    <row r="98" spans="1:6" ht="12.75" hidden="1" customHeight="1">
      <c r="A98" s="2"/>
      <c r="B98" s="2"/>
      <c r="C98" s="2"/>
      <c r="D98" s="4"/>
      <c r="E98" s="4"/>
      <c r="F98" s="4"/>
    </row>
    <row r="99" spans="1:6" ht="12.75" hidden="1" customHeight="1">
      <c r="A99" s="2"/>
      <c r="B99" s="2"/>
      <c r="C99" s="2"/>
      <c r="D99" s="4"/>
      <c r="E99" s="4"/>
      <c r="F99" s="4"/>
    </row>
    <row r="100" spans="1:6" ht="12.75" hidden="1" customHeight="1">
      <c r="A100" s="2"/>
      <c r="B100" s="2"/>
      <c r="C100" s="2"/>
      <c r="D100" s="4"/>
      <c r="E100" s="4"/>
      <c r="F100" s="4"/>
    </row>
    <row r="101" spans="1:6" ht="12.75" hidden="1" customHeight="1">
      <c r="A101" s="2"/>
      <c r="B101" s="2"/>
      <c r="C101" s="2"/>
      <c r="D101" s="4"/>
      <c r="E101" s="4"/>
      <c r="F101" s="4"/>
    </row>
    <row r="102" spans="1:6" ht="12.75" hidden="1" customHeight="1">
      <c r="A102" s="2"/>
      <c r="B102" s="2"/>
      <c r="C102" s="2"/>
      <c r="D102" s="4"/>
      <c r="E102" s="4"/>
      <c r="F102" s="4"/>
    </row>
    <row r="103" spans="1:6" ht="12.75" hidden="1" customHeight="1">
      <c r="A103" s="2"/>
      <c r="B103" s="2"/>
      <c r="C103" s="2"/>
      <c r="D103" s="4"/>
      <c r="E103" s="4"/>
      <c r="F103" s="4"/>
    </row>
    <row r="104" spans="1:6" ht="12.75" hidden="1" customHeight="1">
      <c r="A104" s="2"/>
      <c r="B104" s="2"/>
      <c r="C104" s="2"/>
      <c r="D104" s="4"/>
      <c r="E104" s="4"/>
      <c r="F104" s="4"/>
    </row>
    <row r="105" spans="1:6" ht="12.75" hidden="1" customHeight="1">
      <c r="A105" s="2"/>
      <c r="B105" s="2"/>
      <c r="C105" s="2"/>
      <c r="D105" s="4"/>
      <c r="E105" s="4"/>
      <c r="F105" s="4"/>
    </row>
    <row r="106" spans="1:6" ht="12.75" hidden="1" customHeight="1">
      <c r="A106" s="2"/>
      <c r="B106" s="2"/>
      <c r="C106" s="2"/>
      <c r="D106" s="4"/>
      <c r="E106" s="4"/>
      <c r="F106" s="4"/>
    </row>
    <row r="107" spans="1:6" ht="12.75" hidden="1" customHeight="1">
      <c r="A107" s="2"/>
      <c r="B107" s="2"/>
      <c r="C107" s="2"/>
      <c r="D107" s="4"/>
      <c r="E107" s="4"/>
      <c r="F107" s="4"/>
    </row>
    <row r="108" spans="1:6" ht="12.75" hidden="1" customHeight="1">
      <c r="A108" s="2"/>
      <c r="B108" s="2"/>
      <c r="C108" s="2"/>
      <c r="D108" s="4"/>
      <c r="E108" s="4"/>
      <c r="F108" s="4"/>
    </row>
    <row r="109" spans="1:6" ht="12.75" hidden="1" customHeight="1">
      <c r="A109" s="2"/>
      <c r="B109" s="2"/>
      <c r="C109" s="2"/>
      <c r="D109" s="4"/>
      <c r="E109" s="4"/>
      <c r="F109" s="4"/>
    </row>
    <row r="110" spans="1:6" ht="12.75" hidden="1" customHeight="1">
      <c r="A110" s="2"/>
      <c r="B110" s="2"/>
      <c r="C110" s="2"/>
      <c r="D110" s="4"/>
      <c r="E110" s="4"/>
      <c r="F110" s="4"/>
    </row>
    <row r="111" spans="1:6" ht="12.75" hidden="1" customHeight="1">
      <c r="A111" s="2"/>
      <c r="B111" s="2"/>
      <c r="C111" s="2"/>
      <c r="D111" s="4"/>
      <c r="E111" s="4"/>
      <c r="F111" s="4"/>
    </row>
    <row r="112" spans="1:6" ht="12.75" hidden="1" customHeight="1">
      <c r="A112" s="2"/>
      <c r="B112" s="2"/>
      <c r="C112" s="2"/>
      <c r="D112" s="4"/>
      <c r="E112" s="4"/>
      <c r="F112" s="4"/>
    </row>
    <row r="113" spans="1:6" ht="12.75" hidden="1" customHeight="1">
      <c r="A113" s="2"/>
      <c r="B113" s="2"/>
      <c r="C113" s="2"/>
      <c r="D113" s="4"/>
      <c r="E113" s="4"/>
      <c r="F113" s="4"/>
    </row>
    <row r="114" spans="1:6" ht="12.75" hidden="1" customHeight="1">
      <c r="A114" s="2"/>
      <c r="B114" s="2"/>
      <c r="C114" s="2"/>
      <c r="D114" s="4"/>
      <c r="E114" s="4"/>
      <c r="F114" s="4"/>
    </row>
    <row r="115" spans="1:6" ht="12.75" hidden="1" customHeight="1">
      <c r="A115" s="2"/>
      <c r="B115" s="2"/>
      <c r="C115" s="2"/>
      <c r="D115" s="4"/>
      <c r="E115" s="4"/>
      <c r="F115" s="4"/>
    </row>
    <row r="116" spans="1:6" ht="12.75" hidden="1" customHeight="1">
      <c r="A116" s="2"/>
      <c r="B116" s="2"/>
      <c r="C116" s="2"/>
      <c r="D116" s="4"/>
      <c r="E116" s="4"/>
      <c r="F116" s="4"/>
    </row>
    <row r="117" spans="1:6" ht="12.75" hidden="1" customHeight="1">
      <c r="A117" s="2"/>
      <c r="B117" s="2"/>
      <c r="C117" s="2"/>
      <c r="D117" s="4"/>
      <c r="E117" s="4"/>
      <c r="F117" s="4"/>
    </row>
    <row r="118" spans="1:6" ht="12.75" hidden="1" customHeight="1">
      <c r="A118" s="2"/>
      <c r="B118" s="2"/>
      <c r="C118" s="2"/>
      <c r="D118" s="4"/>
      <c r="E118" s="4"/>
      <c r="F118" s="4"/>
    </row>
    <row r="119" spans="1:6" ht="12.75" hidden="1" customHeight="1">
      <c r="A119" s="2"/>
      <c r="B119" s="2"/>
      <c r="C119" s="2"/>
      <c r="D119" s="4"/>
      <c r="E119" s="4"/>
      <c r="F119" s="4"/>
    </row>
    <row r="120" spans="1:6" ht="12.75" hidden="1" customHeight="1">
      <c r="A120" s="2"/>
      <c r="B120" s="2"/>
      <c r="C120" s="2"/>
      <c r="D120" s="4"/>
      <c r="E120" s="4"/>
      <c r="F120" s="4"/>
    </row>
    <row r="121" spans="1:6" ht="12.75" hidden="1" customHeight="1">
      <c r="A121" s="2"/>
      <c r="B121" s="2"/>
      <c r="C121" s="2"/>
      <c r="D121" s="4"/>
      <c r="E121" s="4"/>
      <c r="F121" s="4"/>
    </row>
    <row r="122" spans="1:6" ht="12.75" hidden="1" customHeight="1">
      <c r="A122" s="2"/>
      <c r="B122" s="2"/>
      <c r="C122" s="2"/>
      <c r="D122" s="4"/>
      <c r="E122" s="4"/>
      <c r="F122" s="4"/>
    </row>
    <row r="123" spans="1:6" ht="12.75" hidden="1" customHeight="1">
      <c r="A123" s="2"/>
      <c r="B123" s="2"/>
      <c r="C123" s="2"/>
      <c r="D123" s="4"/>
      <c r="E123" s="4"/>
      <c r="F123" s="4"/>
    </row>
    <row r="124" spans="1:6" ht="12.75" hidden="1" customHeight="1">
      <c r="A124" s="2"/>
      <c r="B124" s="2"/>
      <c r="C124" s="2"/>
      <c r="D124" s="4"/>
      <c r="E124" s="4"/>
      <c r="F124" s="4"/>
    </row>
    <row r="125" spans="1:6" ht="12.75" hidden="1" customHeight="1">
      <c r="A125" s="2"/>
      <c r="B125" s="2"/>
      <c r="C125" s="2"/>
      <c r="D125" s="4"/>
      <c r="E125" s="4"/>
      <c r="F125" s="4"/>
    </row>
    <row r="126" spans="1:6" ht="12.75" hidden="1" customHeight="1">
      <c r="A126" s="2"/>
      <c r="B126" s="2"/>
      <c r="C126" s="2"/>
      <c r="D126" s="4"/>
      <c r="E126" s="4"/>
      <c r="F126" s="4"/>
    </row>
    <row r="127" spans="1:6" ht="12.75" hidden="1" customHeight="1">
      <c r="A127" s="2"/>
      <c r="B127" s="2"/>
      <c r="C127" s="2"/>
      <c r="D127" s="4"/>
      <c r="E127" s="4"/>
      <c r="F127" s="4"/>
    </row>
    <row r="128" spans="1:6" ht="12.75" hidden="1" customHeight="1">
      <c r="A128" s="2"/>
      <c r="B128" s="2"/>
      <c r="C128" s="2"/>
      <c r="D128" s="4"/>
      <c r="E128" s="4"/>
      <c r="F128" s="4"/>
    </row>
    <row r="129" spans="1:6" ht="12.75" hidden="1" customHeight="1">
      <c r="A129" s="2"/>
      <c r="B129" s="2"/>
      <c r="C129" s="2"/>
      <c r="D129" s="4"/>
      <c r="E129" s="4"/>
      <c r="F129" s="4"/>
    </row>
    <row r="130" spans="1:6" ht="12.75" hidden="1" customHeight="1">
      <c r="A130" s="2"/>
      <c r="B130" s="2"/>
      <c r="C130" s="2"/>
      <c r="D130" s="4"/>
      <c r="E130" s="4"/>
      <c r="F130" s="4"/>
    </row>
    <row r="131" spans="1:6" ht="12.75" hidden="1" customHeight="1">
      <c r="A131" s="2"/>
      <c r="B131" s="2"/>
      <c r="C131" s="2"/>
      <c r="D131" s="4"/>
      <c r="E131" s="4"/>
      <c r="F131" s="4"/>
    </row>
    <row r="132" spans="1:6" ht="12.75" hidden="1" customHeight="1">
      <c r="A132" s="2"/>
      <c r="B132" s="2"/>
      <c r="C132" s="2"/>
      <c r="D132" s="4"/>
      <c r="E132" s="4"/>
      <c r="F132" s="4"/>
    </row>
    <row r="133" spans="1:6" ht="12.75" hidden="1" customHeight="1">
      <c r="A133" s="2"/>
      <c r="B133" s="2"/>
      <c r="C133" s="2"/>
      <c r="D133" s="4"/>
      <c r="E133" s="4"/>
      <c r="F133" s="4"/>
    </row>
    <row r="134" spans="1:6" ht="12.75" hidden="1" customHeight="1">
      <c r="A134" s="2"/>
      <c r="B134" s="2"/>
      <c r="C134" s="2"/>
      <c r="D134" s="4"/>
      <c r="E134" s="4"/>
      <c r="F134" s="4"/>
    </row>
    <row r="135" spans="1:6" ht="12.75" hidden="1" customHeight="1">
      <c r="A135" s="2"/>
      <c r="B135" s="2"/>
      <c r="C135" s="2"/>
      <c r="D135" s="4"/>
      <c r="E135" s="4"/>
      <c r="F135" s="4"/>
    </row>
    <row r="136" spans="1:6" ht="12.75" hidden="1" customHeight="1">
      <c r="A136" s="2"/>
      <c r="B136" s="2"/>
      <c r="C136" s="2"/>
      <c r="D136" s="4"/>
      <c r="E136" s="4"/>
      <c r="F136" s="4"/>
    </row>
    <row r="137" spans="1:6" ht="12.75" hidden="1" customHeight="1">
      <c r="A137" s="2"/>
      <c r="B137" s="2"/>
      <c r="C137" s="2"/>
      <c r="D137" s="4"/>
      <c r="E137" s="4"/>
      <c r="F137" s="4"/>
    </row>
    <row r="138" spans="1:6" ht="12.75" hidden="1" customHeight="1">
      <c r="A138" s="2"/>
      <c r="B138" s="2"/>
      <c r="C138" s="2"/>
      <c r="D138" s="4"/>
      <c r="E138" s="4"/>
      <c r="F138" s="4"/>
    </row>
    <row r="139" spans="1:6" ht="12.75" hidden="1" customHeight="1">
      <c r="A139" s="2"/>
      <c r="B139" s="2"/>
      <c r="C139" s="2"/>
      <c r="D139" s="4"/>
      <c r="E139" s="4"/>
      <c r="F139" s="4"/>
    </row>
    <row r="140" spans="1:6" ht="12.75" hidden="1" customHeight="1">
      <c r="A140" s="2"/>
      <c r="B140" s="2"/>
      <c r="C140" s="2"/>
      <c r="D140" s="4"/>
      <c r="E140" s="4"/>
      <c r="F140" s="4"/>
    </row>
    <row r="141" spans="1:6" ht="12.75" hidden="1" customHeight="1">
      <c r="A141" s="2"/>
      <c r="B141" s="2"/>
      <c r="C141" s="2"/>
      <c r="D141" s="4"/>
      <c r="E141" s="4"/>
      <c r="F141" s="4"/>
    </row>
    <row r="142" spans="1:6" ht="12.75" hidden="1" customHeight="1">
      <c r="A142" s="2"/>
      <c r="B142" s="2"/>
      <c r="C142" s="2"/>
      <c r="D142" s="4"/>
      <c r="E142" s="4"/>
      <c r="F142" s="4"/>
    </row>
    <row r="143" spans="1:6" ht="12.75" hidden="1" customHeight="1">
      <c r="A143" s="2"/>
      <c r="B143" s="2"/>
      <c r="C143" s="2"/>
      <c r="D143" s="4"/>
      <c r="E143" s="4"/>
      <c r="F143" s="4"/>
    </row>
    <row r="144" spans="1:6" ht="12.75" hidden="1" customHeight="1">
      <c r="A144" s="2"/>
      <c r="B144" s="2"/>
      <c r="C144" s="2"/>
      <c r="D144" s="4"/>
      <c r="E144" s="4"/>
      <c r="F144" s="4"/>
    </row>
    <row r="145" spans="1:6" ht="12.75" hidden="1" customHeight="1">
      <c r="A145" s="2"/>
      <c r="B145" s="2"/>
      <c r="C145" s="2"/>
      <c r="D145" s="4"/>
      <c r="E145" s="4"/>
      <c r="F145" s="4"/>
    </row>
    <row r="146" spans="1:6" ht="12.75" hidden="1" customHeight="1">
      <c r="A146" s="2"/>
      <c r="B146" s="2"/>
      <c r="C146" s="2"/>
      <c r="D146" s="4"/>
      <c r="E146" s="4"/>
      <c r="F146" s="4"/>
    </row>
    <row r="147" spans="1:6" ht="12.75" hidden="1" customHeight="1">
      <c r="A147" s="2"/>
      <c r="B147" s="2"/>
      <c r="C147" s="2"/>
      <c r="D147" s="4"/>
      <c r="E147" s="4"/>
      <c r="F147" s="4"/>
    </row>
    <row r="148" spans="1:6" ht="12.75" hidden="1" customHeight="1">
      <c r="A148" s="2"/>
      <c r="B148" s="2"/>
      <c r="C148" s="2"/>
      <c r="D148" s="4"/>
      <c r="E148" s="4"/>
      <c r="F148" s="4"/>
    </row>
    <row r="149" spans="1:6" ht="12.75" hidden="1" customHeight="1">
      <c r="A149" s="2"/>
      <c r="B149" s="2"/>
      <c r="C149" s="2"/>
      <c r="D149" s="4"/>
      <c r="E149" s="4"/>
      <c r="F149" s="4"/>
    </row>
    <row r="150" spans="1:6" ht="12.75" hidden="1" customHeight="1">
      <c r="A150" s="2"/>
      <c r="B150" s="2"/>
      <c r="C150" s="2"/>
      <c r="D150" s="4"/>
      <c r="E150" s="4"/>
      <c r="F150" s="4"/>
    </row>
    <row r="151" spans="1:6" ht="12.75" hidden="1" customHeight="1">
      <c r="A151" s="2"/>
      <c r="B151" s="2"/>
      <c r="C151" s="2"/>
      <c r="D151" s="4"/>
      <c r="E151" s="4"/>
      <c r="F151" s="4"/>
    </row>
    <row r="152" spans="1:6" ht="12.75" hidden="1" customHeight="1">
      <c r="A152" s="2"/>
      <c r="B152" s="2"/>
      <c r="C152" s="2"/>
      <c r="D152" s="4"/>
      <c r="E152" s="4"/>
      <c r="F152" s="4"/>
    </row>
    <row r="153" spans="1:6" ht="12.75" hidden="1" customHeight="1">
      <c r="A153" s="2"/>
      <c r="B153" s="2"/>
      <c r="C153" s="2"/>
      <c r="D153" s="4"/>
      <c r="E153" s="4"/>
      <c r="F153" s="4"/>
    </row>
    <row r="154" spans="1:6" ht="12.75" hidden="1" customHeight="1">
      <c r="A154" s="2"/>
      <c r="B154" s="2"/>
      <c r="C154" s="2"/>
      <c r="D154" s="4"/>
      <c r="E154" s="4"/>
      <c r="F154" s="4"/>
    </row>
    <row r="155" spans="1:6" ht="12.75" hidden="1" customHeight="1">
      <c r="A155" s="2"/>
      <c r="B155" s="2"/>
      <c r="C155" s="2"/>
      <c r="D155" s="4"/>
      <c r="E155" s="4"/>
      <c r="F155" s="4"/>
    </row>
    <row r="156" spans="1:6" ht="12.75" hidden="1" customHeight="1">
      <c r="A156" s="2"/>
      <c r="B156" s="2"/>
      <c r="C156" s="2"/>
      <c r="D156" s="4"/>
      <c r="E156" s="4"/>
      <c r="F156" s="4"/>
    </row>
    <row r="157" spans="1:6" ht="12.75" hidden="1" customHeight="1">
      <c r="A157" s="2"/>
      <c r="B157" s="2"/>
      <c r="C157" s="2"/>
      <c r="D157" s="4"/>
      <c r="E157" s="4"/>
      <c r="F157" s="4"/>
    </row>
    <row r="158" spans="1:6" ht="12.75" hidden="1" customHeight="1">
      <c r="A158" s="2"/>
      <c r="B158" s="2"/>
      <c r="C158" s="2"/>
      <c r="D158" s="4"/>
      <c r="E158" s="4"/>
      <c r="F158" s="4"/>
    </row>
    <row r="159" spans="1:6" ht="12.75" hidden="1" customHeight="1">
      <c r="A159" s="2"/>
      <c r="B159" s="2"/>
      <c r="C159" s="2"/>
      <c r="D159" s="4"/>
      <c r="E159" s="4"/>
      <c r="F159" s="4"/>
    </row>
    <row r="160" spans="1:6" ht="12.75" hidden="1" customHeight="1">
      <c r="A160" s="2"/>
      <c r="B160" s="2"/>
      <c r="C160" s="2"/>
      <c r="D160" s="4"/>
      <c r="E160" s="4"/>
      <c r="F160" s="4"/>
    </row>
    <row r="161" spans="1:6" ht="12.75" hidden="1" customHeight="1">
      <c r="A161" s="2"/>
      <c r="B161" s="2"/>
      <c r="C161" s="2"/>
      <c r="D161" s="4"/>
      <c r="E161" s="4"/>
      <c r="F161" s="4"/>
    </row>
    <row r="162" spans="1:6" ht="12.75" hidden="1" customHeight="1">
      <c r="A162" s="2"/>
      <c r="B162" s="2"/>
      <c r="C162" s="2"/>
      <c r="D162" s="4"/>
      <c r="E162" s="4"/>
      <c r="F162" s="4"/>
    </row>
    <row r="163" spans="1:6" ht="12.75" hidden="1" customHeight="1">
      <c r="A163" s="2"/>
      <c r="B163" s="2"/>
      <c r="C163" s="2"/>
      <c r="D163" s="4"/>
      <c r="E163" s="4"/>
      <c r="F163" s="4"/>
    </row>
    <row r="164" spans="1:6" ht="12.75" hidden="1" customHeight="1">
      <c r="A164" s="2"/>
      <c r="B164" s="2"/>
      <c r="C164" s="2"/>
      <c r="D164" s="4"/>
      <c r="E164" s="4"/>
      <c r="F164" s="4"/>
    </row>
    <row r="165" spans="1:6" ht="12.75" hidden="1" customHeight="1">
      <c r="A165" s="2"/>
      <c r="B165" s="2"/>
      <c r="C165" s="2"/>
      <c r="D165" s="4"/>
      <c r="E165" s="4"/>
      <c r="F165" s="4"/>
    </row>
    <row r="166" spans="1:6" ht="12.75" hidden="1" customHeight="1">
      <c r="A166" s="2"/>
      <c r="B166" s="2"/>
      <c r="C166" s="2"/>
      <c r="D166" s="4"/>
      <c r="E166" s="4"/>
      <c r="F166" s="4"/>
    </row>
    <row r="167" spans="1:6" ht="12.75" hidden="1" customHeight="1">
      <c r="A167" s="2"/>
      <c r="B167" s="2"/>
      <c r="C167" s="2"/>
      <c r="D167" s="4"/>
      <c r="E167" s="4"/>
      <c r="F167" s="4"/>
    </row>
    <row r="168" spans="1:6" ht="12.75" hidden="1" customHeight="1">
      <c r="A168" s="2"/>
      <c r="B168" s="2"/>
      <c r="C168" s="2"/>
      <c r="D168" s="4"/>
      <c r="E168" s="4"/>
      <c r="F168" s="4"/>
    </row>
    <row r="169" spans="1:6" ht="12.75" hidden="1" customHeight="1">
      <c r="A169" s="2"/>
      <c r="B169" s="2"/>
      <c r="C169" s="2"/>
      <c r="D169" s="4"/>
      <c r="E169" s="4"/>
      <c r="F169" s="4"/>
    </row>
    <row r="170" spans="1:6" ht="12.75" hidden="1" customHeight="1">
      <c r="A170" s="2"/>
      <c r="B170" s="2"/>
      <c r="C170" s="2"/>
      <c r="D170" s="4"/>
      <c r="E170" s="4"/>
      <c r="F170" s="4"/>
    </row>
    <row r="171" spans="1:6" ht="12.75" hidden="1" customHeight="1">
      <c r="A171" s="2"/>
      <c r="B171" s="2"/>
      <c r="C171" s="2"/>
      <c r="D171" s="4"/>
      <c r="E171" s="4"/>
      <c r="F171" s="4"/>
    </row>
    <row r="172" spans="1:6" ht="12.75" hidden="1" customHeight="1">
      <c r="A172" s="2"/>
      <c r="B172" s="2"/>
      <c r="C172" s="2"/>
      <c r="D172" s="4"/>
      <c r="E172" s="4"/>
      <c r="F172" s="4"/>
    </row>
    <row r="173" spans="1:6" ht="12.75" hidden="1" customHeight="1">
      <c r="A173" s="2"/>
      <c r="B173" s="2"/>
      <c r="C173" s="2"/>
      <c r="D173" s="4"/>
      <c r="E173" s="4"/>
      <c r="F173" s="4"/>
    </row>
    <row r="174" spans="1:6" ht="12.75" hidden="1" customHeight="1">
      <c r="A174" s="2"/>
      <c r="B174" s="2"/>
      <c r="C174" s="2"/>
      <c r="D174" s="4"/>
      <c r="E174" s="4"/>
      <c r="F174" s="4"/>
    </row>
    <row r="175" spans="1:6" ht="12.75" hidden="1" customHeight="1">
      <c r="A175" s="2"/>
      <c r="B175" s="2"/>
      <c r="C175" s="2"/>
      <c r="D175" s="4"/>
      <c r="E175" s="4"/>
      <c r="F175" s="4"/>
    </row>
    <row r="176" spans="1:6" ht="12.75" hidden="1" customHeight="1">
      <c r="A176" s="2"/>
      <c r="B176" s="2"/>
      <c r="C176" s="2"/>
      <c r="D176" s="4"/>
      <c r="E176" s="4"/>
      <c r="F176" s="4"/>
    </row>
    <row r="177" spans="1:6" ht="12.75" hidden="1" customHeight="1">
      <c r="A177" s="2"/>
      <c r="B177" s="2"/>
      <c r="C177" s="2"/>
      <c r="D177" s="4"/>
      <c r="E177" s="4"/>
      <c r="F177" s="4"/>
    </row>
    <row r="178" spans="1:6" ht="12.75" hidden="1" customHeight="1">
      <c r="A178" s="2"/>
      <c r="B178" s="2"/>
      <c r="C178" s="2"/>
      <c r="D178" s="4"/>
      <c r="E178" s="4"/>
      <c r="F178" s="4"/>
    </row>
    <row r="179" spans="1:6" ht="12.75" hidden="1" customHeight="1">
      <c r="A179" s="2"/>
      <c r="B179" s="2"/>
      <c r="C179" s="2"/>
      <c r="D179" s="4"/>
      <c r="E179" s="4"/>
      <c r="F179" s="4"/>
    </row>
    <row r="180" spans="1:6" ht="12.75" hidden="1" customHeight="1">
      <c r="A180" s="2"/>
      <c r="B180" s="2"/>
      <c r="C180" s="2"/>
      <c r="D180" s="4"/>
      <c r="E180" s="4"/>
      <c r="F180" s="4"/>
    </row>
    <row r="181" spans="1:6" ht="12.75" hidden="1" customHeight="1">
      <c r="A181" s="2"/>
      <c r="B181" s="2"/>
      <c r="C181" s="2"/>
      <c r="D181" s="4"/>
      <c r="E181" s="4"/>
      <c r="F181" s="4"/>
    </row>
    <row r="182" spans="1:6" ht="12.75" hidden="1" customHeight="1">
      <c r="A182" s="2"/>
      <c r="B182" s="2"/>
      <c r="C182" s="2"/>
      <c r="D182" s="4"/>
      <c r="E182" s="4"/>
      <c r="F182" s="4"/>
    </row>
    <row r="183" spans="1:6" ht="12.75" hidden="1" customHeight="1">
      <c r="A183" s="2"/>
      <c r="B183" s="2"/>
      <c r="C183" s="2"/>
      <c r="D183" s="4"/>
      <c r="E183" s="4"/>
      <c r="F183" s="4"/>
    </row>
    <row r="184" spans="1:6" ht="12.75" hidden="1" customHeight="1">
      <c r="A184" s="2"/>
      <c r="B184" s="2"/>
      <c r="C184" s="2"/>
      <c r="D184" s="4"/>
      <c r="E184" s="4"/>
      <c r="F184" s="4"/>
    </row>
    <row r="185" spans="1:6" ht="12.75" hidden="1" customHeight="1">
      <c r="A185" s="2"/>
      <c r="B185" s="2"/>
      <c r="C185" s="2"/>
      <c r="D185" s="4"/>
      <c r="E185" s="4"/>
      <c r="F185" s="4"/>
    </row>
    <row r="186" spans="1:6" ht="12.75" hidden="1" customHeight="1">
      <c r="A186" s="2"/>
      <c r="B186" s="2"/>
      <c r="C186" s="2"/>
      <c r="D186" s="4"/>
      <c r="E186" s="4"/>
      <c r="F186" s="4"/>
    </row>
    <row r="187" spans="1:6" ht="12.75" hidden="1" customHeight="1">
      <c r="A187" s="2"/>
      <c r="B187" s="2"/>
      <c r="C187" s="2"/>
      <c r="D187" s="4"/>
      <c r="E187" s="4"/>
      <c r="F187" s="4"/>
    </row>
    <row r="188" spans="1:6" ht="12.75" hidden="1" customHeight="1">
      <c r="A188" s="2"/>
      <c r="B188" s="2"/>
      <c r="C188" s="2"/>
      <c r="D188" s="4"/>
      <c r="E188" s="4"/>
      <c r="F188" s="4"/>
    </row>
    <row r="189" spans="1:6" ht="12.75" hidden="1" customHeight="1">
      <c r="A189" s="2"/>
      <c r="B189" s="2"/>
      <c r="C189" s="2"/>
      <c r="D189" s="4"/>
      <c r="E189" s="4"/>
      <c r="F189" s="4"/>
    </row>
    <row r="190" spans="1:6" ht="12.75" hidden="1" customHeight="1">
      <c r="A190" s="2"/>
      <c r="B190" s="2"/>
      <c r="C190" s="2"/>
      <c r="D190" s="4"/>
      <c r="E190" s="4"/>
      <c r="F190" s="4"/>
    </row>
    <row r="191" spans="1:6" ht="12.75" hidden="1" customHeight="1">
      <c r="A191" s="2"/>
      <c r="B191" s="2"/>
      <c r="C191" s="2"/>
      <c r="D191" s="4"/>
      <c r="E191" s="4"/>
      <c r="F191" s="4"/>
    </row>
    <row r="192" spans="1:6" ht="12.75" hidden="1" customHeight="1">
      <c r="A192" s="2"/>
      <c r="B192" s="2"/>
      <c r="C192" s="2"/>
      <c r="D192" s="4"/>
      <c r="E192" s="4"/>
      <c r="F192" s="4"/>
    </row>
    <row r="193" spans="1:6" ht="12.75" hidden="1" customHeight="1">
      <c r="A193" s="2"/>
      <c r="B193" s="2"/>
      <c r="C193" s="2"/>
      <c r="D193" s="4"/>
      <c r="E193" s="4"/>
      <c r="F193" s="4"/>
    </row>
    <row r="194" spans="1:6" ht="12.75" hidden="1" customHeight="1">
      <c r="A194" s="2"/>
      <c r="B194" s="2"/>
      <c r="C194" s="2"/>
      <c r="D194" s="4"/>
      <c r="E194" s="4"/>
      <c r="F194" s="4"/>
    </row>
    <row r="195" spans="1:6" ht="12.75" hidden="1" customHeight="1">
      <c r="A195" s="2"/>
      <c r="B195" s="2"/>
      <c r="C195" s="2"/>
      <c r="D195" s="4"/>
      <c r="E195" s="4"/>
      <c r="F195" s="4"/>
    </row>
    <row r="196" spans="1:6" ht="12.75" hidden="1" customHeight="1">
      <c r="A196" s="2"/>
      <c r="B196" s="2"/>
      <c r="C196" s="2"/>
      <c r="D196" s="4"/>
      <c r="E196" s="4"/>
      <c r="F196" s="4"/>
    </row>
    <row r="197" spans="1:6" ht="12.75" hidden="1" customHeight="1">
      <c r="A197" s="2"/>
      <c r="B197" s="2"/>
      <c r="C197" s="2"/>
      <c r="D197" s="4"/>
      <c r="E197" s="4"/>
      <c r="F197" s="4"/>
    </row>
    <row r="198" spans="1:6" ht="12.75" hidden="1" customHeight="1">
      <c r="A198" s="2"/>
      <c r="B198" s="2"/>
      <c r="C198" s="2"/>
      <c r="D198" s="4"/>
      <c r="E198" s="4"/>
      <c r="F198" s="4"/>
    </row>
    <row r="199" spans="1:6" ht="13.5" hidden="1" customHeight="1">
      <c r="A199" s="7"/>
      <c r="B199" s="7"/>
      <c r="C199" s="7"/>
      <c r="D199" s="4"/>
      <c r="E199" s="4"/>
      <c r="F199" s="4"/>
    </row>
    <row r="200" spans="1:6" ht="13.5" customHeight="1">
      <c r="A200" s="110">
        <v>1</v>
      </c>
      <c r="B200" s="111" t="s">
        <v>70</v>
      </c>
      <c r="C200" s="112" t="s">
        <v>71</v>
      </c>
      <c r="D200" s="34"/>
      <c r="E200" s="4"/>
      <c r="F200" s="4"/>
    </row>
    <row r="201" spans="1:6" ht="14.1" customHeight="1">
      <c r="A201" s="113">
        <v>2</v>
      </c>
      <c r="B201" s="114" t="s">
        <v>72</v>
      </c>
      <c r="C201" s="114" t="s">
        <v>73</v>
      </c>
      <c r="D201" s="34"/>
      <c r="E201" s="4"/>
      <c r="F201" s="4"/>
    </row>
    <row r="202" spans="1:6" ht="13.7" customHeight="1">
      <c r="A202" s="115">
        <v>3</v>
      </c>
      <c r="B202" s="116" t="s">
        <v>74</v>
      </c>
      <c r="C202" s="116" t="s">
        <v>75</v>
      </c>
      <c r="D202" s="34"/>
      <c r="E202" s="4"/>
      <c r="F202" s="4"/>
    </row>
    <row r="203" spans="1:6" ht="13.7" customHeight="1">
      <c r="A203" s="115">
        <v>4</v>
      </c>
      <c r="B203" s="116" t="s">
        <v>76</v>
      </c>
      <c r="C203" s="116" t="s">
        <v>75</v>
      </c>
      <c r="D203" s="34"/>
      <c r="E203" s="4"/>
      <c r="F203" s="4"/>
    </row>
    <row r="204" spans="1:6" ht="13.5" customHeight="1">
      <c r="A204" s="117">
        <v>5</v>
      </c>
      <c r="B204" s="118" t="s">
        <v>77</v>
      </c>
      <c r="C204" s="118" t="s">
        <v>71</v>
      </c>
      <c r="D204" s="119"/>
      <c r="E204" s="8"/>
      <c r="F204" s="8"/>
    </row>
    <row r="205" spans="1:6" ht="13.5" customHeight="1">
      <c r="A205" s="120">
        <v>6</v>
      </c>
      <c r="B205" s="121" t="s">
        <v>78</v>
      </c>
      <c r="C205" s="122" t="s">
        <v>71</v>
      </c>
      <c r="D205" s="123"/>
      <c r="E205" s="124"/>
      <c r="F205" s="123"/>
    </row>
    <row r="206" spans="1:6" ht="13.5" customHeight="1">
      <c r="A206" s="125">
        <v>7</v>
      </c>
      <c r="B206" s="126" t="s">
        <v>79</v>
      </c>
      <c r="C206" s="126" t="s">
        <v>71</v>
      </c>
      <c r="D206" s="127"/>
      <c r="E206" s="128"/>
      <c r="F206" s="129"/>
    </row>
    <row r="207" spans="1:6" ht="13.5" customHeight="1">
      <c r="A207" s="110">
        <v>8</v>
      </c>
      <c r="B207" s="112" t="s">
        <v>80</v>
      </c>
      <c r="C207" s="130" t="s">
        <v>81</v>
      </c>
      <c r="D207" s="127"/>
      <c r="E207" s="128"/>
      <c r="F207" s="129"/>
    </row>
    <row r="208" spans="1:6" ht="13.5" customHeight="1">
      <c r="A208" s="120">
        <v>9</v>
      </c>
      <c r="B208" s="121" t="s">
        <v>82</v>
      </c>
      <c r="C208" s="131" t="s">
        <v>81</v>
      </c>
      <c r="D208" s="127"/>
      <c r="E208" s="128"/>
      <c r="F208" s="129"/>
    </row>
    <row r="209" spans="1:6" ht="13.5" customHeight="1">
      <c r="A209" s="110">
        <v>10</v>
      </c>
      <c r="B209" s="132" t="s">
        <v>83</v>
      </c>
      <c r="C209" s="130" t="s">
        <v>84</v>
      </c>
      <c r="D209" s="133"/>
      <c r="E209" s="134"/>
      <c r="F209" s="135"/>
    </row>
    <row r="210" spans="1:6" ht="14.1" customHeight="1">
      <c r="A210" s="136">
        <v>11</v>
      </c>
      <c r="B210" s="114" t="s">
        <v>85</v>
      </c>
      <c r="C210" s="137" t="s">
        <v>86</v>
      </c>
      <c r="D210" s="123"/>
      <c r="E210" s="124"/>
      <c r="F210" s="138"/>
    </row>
    <row r="211" spans="1:6" ht="13.7" customHeight="1">
      <c r="A211" s="139">
        <v>12</v>
      </c>
      <c r="B211" s="116" t="s">
        <v>87</v>
      </c>
      <c r="C211" s="140" t="s">
        <v>86</v>
      </c>
      <c r="D211" s="127"/>
      <c r="E211" s="128"/>
      <c r="F211" s="129"/>
    </row>
    <row r="212" spans="1:6" ht="13.7" customHeight="1">
      <c r="A212" s="139">
        <v>13</v>
      </c>
      <c r="B212" s="116" t="s">
        <v>88</v>
      </c>
      <c r="C212" s="140" t="s">
        <v>86</v>
      </c>
      <c r="D212" s="127"/>
      <c r="E212" s="128"/>
      <c r="F212" s="129"/>
    </row>
    <row r="213" spans="1:6" ht="13.5" customHeight="1">
      <c r="A213" s="139">
        <v>14</v>
      </c>
      <c r="B213" s="116" t="s">
        <v>89</v>
      </c>
      <c r="C213" s="140" t="s">
        <v>86</v>
      </c>
      <c r="D213" s="133"/>
      <c r="E213" s="141"/>
      <c r="F213" s="135"/>
    </row>
    <row r="214" spans="1:6" ht="14.1" customHeight="1">
      <c r="A214" s="139">
        <v>15</v>
      </c>
      <c r="B214" s="116" t="s">
        <v>90</v>
      </c>
      <c r="C214" s="116" t="s">
        <v>84</v>
      </c>
      <c r="D214" s="142"/>
      <c r="E214" s="143"/>
      <c r="F214" s="143"/>
    </row>
    <row r="215" spans="1:6" ht="13.7" customHeight="1">
      <c r="A215" s="139">
        <v>16</v>
      </c>
      <c r="B215" s="116" t="s">
        <v>91</v>
      </c>
      <c r="C215" s="116" t="s">
        <v>81</v>
      </c>
      <c r="D215" s="34"/>
      <c r="E215" s="4"/>
      <c r="F215" s="4"/>
    </row>
    <row r="216" spans="1:6" ht="13.7" customHeight="1">
      <c r="A216" s="144" t="s">
        <v>92</v>
      </c>
      <c r="B216" s="116" t="s">
        <v>93</v>
      </c>
      <c r="C216" s="116" t="s">
        <v>81</v>
      </c>
      <c r="D216" s="34"/>
      <c r="E216" s="4"/>
      <c r="F216" s="4"/>
    </row>
    <row r="217" spans="1:6" ht="13.7" customHeight="1">
      <c r="A217" s="139">
        <v>17</v>
      </c>
      <c r="B217" s="116" t="s">
        <v>94</v>
      </c>
      <c r="C217" s="116" t="s">
        <v>86</v>
      </c>
      <c r="D217" s="34"/>
      <c r="E217" s="4"/>
      <c r="F217" s="4"/>
    </row>
    <row r="218" spans="1:6" ht="13.7" customHeight="1">
      <c r="A218" s="139">
        <v>18</v>
      </c>
      <c r="B218" s="116" t="s">
        <v>95</v>
      </c>
      <c r="C218" s="116" t="s">
        <v>86</v>
      </c>
      <c r="D218" s="34"/>
      <c r="E218" s="4"/>
      <c r="F218" s="4"/>
    </row>
    <row r="219" spans="1:6" ht="13.5" customHeight="1">
      <c r="A219" s="145">
        <v>19</v>
      </c>
      <c r="B219" s="146" t="s">
        <v>96</v>
      </c>
      <c r="C219" s="146" t="s">
        <v>86</v>
      </c>
      <c r="D219" s="4"/>
      <c r="E219" s="4"/>
      <c r="F219" s="4"/>
    </row>
    <row r="220" spans="1:6" ht="13.5" customHeight="1">
      <c r="A220" s="110">
        <v>20</v>
      </c>
      <c r="B220" s="112" t="s">
        <v>97</v>
      </c>
      <c r="C220" s="112" t="s">
        <v>86</v>
      </c>
      <c r="D220" s="34"/>
      <c r="E220" s="4"/>
      <c r="F220" s="4"/>
    </row>
    <row r="221" spans="1:6" ht="14.1" customHeight="1">
      <c r="A221" s="136">
        <v>21</v>
      </c>
      <c r="B221" s="114" t="s">
        <v>98</v>
      </c>
      <c r="C221" s="114" t="s">
        <v>81</v>
      </c>
      <c r="D221" s="34"/>
      <c r="E221" s="4"/>
      <c r="F221" s="4"/>
    </row>
    <row r="222" spans="1:6" ht="13.5" customHeight="1">
      <c r="A222" s="145">
        <v>22</v>
      </c>
      <c r="B222" s="146" t="s">
        <v>99</v>
      </c>
      <c r="C222" s="146" t="s">
        <v>81</v>
      </c>
      <c r="D222" s="4"/>
      <c r="E222" s="4"/>
      <c r="F222" s="4"/>
    </row>
    <row r="223" spans="1:6" ht="13.5" customHeight="1">
      <c r="A223" s="147" t="s">
        <v>100</v>
      </c>
      <c r="B223" s="112" t="s">
        <v>101</v>
      </c>
      <c r="C223" s="112" t="s">
        <v>84</v>
      </c>
      <c r="D223" s="34"/>
      <c r="E223" s="4"/>
      <c r="F223" s="4"/>
    </row>
    <row r="224" spans="1:6" ht="14.1" customHeight="1">
      <c r="A224" s="148" t="s">
        <v>102</v>
      </c>
      <c r="B224" s="114" t="s">
        <v>20</v>
      </c>
      <c r="C224" s="114" t="s">
        <v>81</v>
      </c>
      <c r="D224" s="34"/>
      <c r="E224" s="4"/>
      <c r="F224" s="4"/>
    </row>
    <row r="225" spans="1:6" ht="13.7" customHeight="1">
      <c r="A225" s="139">
        <v>23</v>
      </c>
      <c r="B225" s="144" t="s">
        <v>103</v>
      </c>
      <c r="C225" s="144" t="s">
        <v>71</v>
      </c>
      <c r="D225" s="34"/>
      <c r="E225" s="4"/>
      <c r="F225" s="4"/>
    </row>
    <row r="226" spans="1:6" ht="13.7" customHeight="1">
      <c r="A226" s="139">
        <v>24</v>
      </c>
      <c r="B226" s="144" t="s">
        <v>104</v>
      </c>
      <c r="C226" s="144" t="s">
        <v>71</v>
      </c>
      <c r="D226" s="34"/>
      <c r="E226" s="4"/>
      <c r="F226" s="4"/>
    </row>
    <row r="227" spans="1:6" ht="13.7" customHeight="1">
      <c r="A227" s="139">
        <v>25</v>
      </c>
      <c r="B227" s="116" t="s">
        <v>105</v>
      </c>
      <c r="C227" s="116" t="s">
        <v>84</v>
      </c>
      <c r="D227" s="34"/>
      <c r="E227" s="4"/>
      <c r="F227" s="4"/>
    </row>
    <row r="228" spans="1:6" ht="13.7" customHeight="1">
      <c r="A228" s="139">
        <v>26</v>
      </c>
      <c r="B228" s="116" t="s">
        <v>106</v>
      </c>
      <c r="C228" s="116" t="s">
        <v>84</v>
      </c>
      <c r="D228" s="34"/>
      <c r="E228" s="4"/>
      <c r="F228" s="4"/>
    </row>
    <row r="229" spans="1:6" ht="13.7" customHeight="1">
      <c r="A229" s="139">
        <v>27</v>
      </c>
      <c r="B229" s="144" t="s">
        <v>107</v>
      </c>
      <c r="C229" s="116" t="s">
        <v>71</v>
      </c>
      <c r="D229" s="34"/>
      <c r="E229" s="4"/>
      <c r="F229" s="4"/>
    </row>
    <row r="230" spans="1:6" ht="13.5" customHeight="1">
      <c r="A230" s="145">
        <v>28</v>
      </c>
      <c r="B230" s="149" t="s">
        <v>108</v>
      </c>
      <c r="C230" s="146" t="s">
        <v>71</v>
      </c>
      <c r="D230" s="4"/>
      <c r="E230" s="4"/>
      <c r="F230" s="4"/>
    </row>
    <row r="231" spans="1:6" ht="13.5" customHeight="1">
      <c r="A231" s="110">
        <v>29</v>
      </c>
      <c r="B231" s="111" t="s">
        <v>109</v>
      </c>
      <c r="C231" s="112" t="s">
        <v>71</v>
      </c>
      <c r="D231" s="34"/>
      <c r="E231" s="4"/>
      <c r="F231" s="4"/>
    </row>
    <row r="232" spans="1:6" ht="14.1" customHeight="1">
      <c r="A232" s="136">
        <v>30</v>
      </c>
      <c r="B232" s="148" t="s">
        <v>110</v>
      </c>
      <c r="C232" s="114" t="s">
        <v>71</v>
      </c>
      <c r="D232" s="34"/>
      <c r="E232" s="4"/>
      <c r="F232" s="4"/>
    </row>
    <row r="233" spans="1:6" ht="13.7" customHeight="1">
      <c r="A233" s="139">
        <v>31</v>
      </c>
      <c r="B233" s="144" t="s">
        <v>111</v>
      </c>
      <c r="C233" s="116" t="s">
        <v>71</v>
      </c>
      <c r="D233" s="34"/>
      <c r="E233" s="4"/>
      <c r="F233" s="4"/>
    </row>
    <row r="234" spans="1:6" ht="13.7" customHeight="1">
      <c r="A234" s="139">
        <v>32</v>
      </c>
      <c r="B234" s="144" t="s">
        <v>112</v>
      </c>
      <c r="C234" s="116" t="s">
        <v>71</v>
      </c>
      <c r="D234" s="34"/>
      <c r="E234" s="4"/>
      <c r="F234" s="4"/>
    </row>
    <row r="235" spans="1:6" ht="13.5" customHeight="1">
      <c r="A235" s="145">
        <v>33</v>
      </c>
      <c r="B235" s="146" t="s">
        <v>113</v>
      </c>
      <c r="C235" s="146" t="s">
        <v>81</v>
      </c>
      <c r="D235" s="4"/>
      <c r="E235" s="4"/>
      <c r="F235" s="4"/>
    </row>
    <row r="236" spans="1:6" ht="13.5" customHeight="1">
      <c r="A236" s="110">
        <v>34</v>
      </c>
      <c r="B236" s="112" t="s">
        <v>114</v>
      </c>
      <c r="C236" s="112" t="s">
        <v>81</v>
      </c>
      <c r="D236" s="34"/>
      <c r="E236" s="4"/>
      <c r="F236" s="4"/>
    </row>
    <row r="237" spans="1:6" ht="14.1" customHeight="1">
      <c r="A237" s="136">
        <v>35</v>
      </c>
      <c r="B237" s="114" t="s">
        <v>115</v>
      </c>
      <c r="C237" s="114" t="s">
        <v>73</v>
      </c>
      <c r="D237" s="34"/>
      <c r="E237" s="4"/>
      <c r="F237" s="4"/>
    </row>
    <row r="238" spans="1:6" ht="13.5" customHeight="1">
      <c r="A238" s="145">
        <v>36</v>
      </c>
      <c r="B238" s="146" t="s">
        <v>116</v>
      </c>
      <c r="C238" s="146" t="s">
        <v>73</v>
      </c>
      <c r="D238" s="4"/>
      <c r="E238" s="4"/>
      <c r="F238" s="4"/>
    </row>
    <row r="239" spans="1:6" ht="13.5" customHeight="1">
      <c r="A239" s="110">
        <v>37</v>
      </c>
      <c r="B239" s="112" t="s">
        <v>117</v>
      </c>
      <c r="C239" s="112" t="s">
        <v>73</v>
      </c>
      <c r="D239" s="34"/>
      <c r="E239" s="4"/>
      <c r="F239" s="4"/>
    </row>
    <row r="240" spans="1:6" ht="14.1" customHeight="1">
      <c r="A240" s="136">
        <v>38</v>
      </c>
      <c r="B240" s="114" t="s">
        <v>118</v>
      </c>
      <c r="C240" s="114" t="s">
        <v>73</v>
      </c>
      <c r="D240" s="34"/>
      <c r="E240" s="4"/>
      <c r="F240" s="4"/>
    </row>
    <row r="241" spans="1:6" ht="13.7" customHeight="1">
      <c r="A241" s="139">
        <v>39</v>
      </c>
      <c r="B241" s="116" t="s">
        <v>119</v>
      </c>
      <c r="C241" s="116" t="s">
        <v>84</v>
      </c>
      <c r="D241" s="34"/>
      <c r="E241" s="4"/>
      <c r="F241" s="4"/>
    </row>
    <row r="242" spans="1:6" ht="13.7" customHeight="1">
      <c r="A242" s="139">
        <v>40</v>
      </c>
      <c r="B242" s="116" t="s">
        <v>120</v>
      </c>
      <c r="C242" s="116" t="s">
        <v>75</v>
      </c>
      <c r="D242" s="34"/>
      <c r="E242" s="4"/>
      <c r="F242" s="4"/>
    </row>
    <row r="243" spans="1:6" ht="13.7" customHeight="1">
      <c r="A243" s="139">
        <v>41</v>
      </c>
      <c r="B243" s="116" t="s">
        <v>121</v>
      </c>
      <c r="C243" s="116" t="s">
        <v>75</v>
      </c>
      <c r="D243" s="34"/>
      <c r="E243" s="4"/>
      <c r="F243" s="4"/>
    </row>
    <row r="244" spans="1:6" ht="13.5" customHeight="1">
      <c r="A244" s="145">
        <v>42</v>
      </c>
      <c r="B244" s="146" t="s">
        <v>122</v>
      </c>
      <c r="C244" s="146" t="s">
        <v>84</v>
      </c>
      <c r="D244" s="4"/>
      <c r="E244" s="4"/>
      <c r="F244" s="4"/>
    </row>
    <row r="245" spans="1:6" ht="13.5" customHeight="1">
      <c r="A245" s="110">
        <v>43</v>
      </c>
      <c r="B245" s="112" t="s">
        <v>123</v>
      </c>
      <c r="C245" s="112" t="s">
        <v>84</v>
      </c>
      <c r="D245" s="34"/>
      <c r="E245" s="4"/>
      <c r="F245" s="4"/>
    </row>
    <row r="246" spans="1:6" ht="14.1" customHeight="1">
      <c r="A246" s="136">
        <v>44</v>
      </c>
      <c r="B246" s="114" t="s">
        <v>124</v>
      </c>
      <c r="C246" s="114" t="s">
        <v>75</v>
      </c>
      <c r="D246" s="34"/>
      <c r="E246" s="4"/>
      <c r="F246" s="4"/>
    </row>
    <row r="247" spans="1:6" ht="13.7" customHeight="1">
      <c r="A247" s="150">
        <v>45</v>
      </c>
      <c r="B247" s="151" t="s">
        <v>125</v>
      </c>
      <c r="C247" s="151" t="s">
        <v>71</v>
      </c>
      <c r="D247" s="4"/>
      <c r="E247" s="4"/>
      <c r="F247" s="4"/>
    </row>
    <row r="248" spans="1:6" ht="13.5" customHeight="1">
      <c r="A248" s="152">
        <v>46</v>
      </c>
      <c r="B248" s="153" t="s">
        <v>126</v>
      </c>
      <c r="C248" s="153" t="s">
        <v>71</v>
      </c>
      <c r="D248" s="4"/>
      <c r="E248" s="4"/>
      <c r="F248" s="4"/>
    </row>
    <row r="249" spans="1:6" ht="13.5" customHeight="1">
      <c r="A249" s="110">
        <v>47</v>
      </c>
      <c r="B249" s="112" t="s">
        <v>127</v>
      </c>
      <c r="C249" s="112" t="s">
        <v>81</v>
      </c>
      <c r="D249" s="34"/>
      <c r="E249" s="4"/>
      <c r="F249" s="4"/>
    </row>
    <row r="250" spans="1:6" ht="14.1" customHeight="1">
      <c r="A250" s="136">
        <v>48</v>
      </c>
      <c r="B250" s="114" t="s">
        <v>128</v>
      </c>
      <c r="C250" s="114" t="s">
        <v>81</v>
      </c>
      <c r="D250" s="34"/>
      <c r="E250" s="4"/>
      <c r="F250" s="4"/>
    </row>
    <row r="251" spans="1:6" ht="13.7" customHeight="1">
      <c r="A251" s="139">
        <v>49</v>
      </c>
      <c r="B251" s="116" t="s">
        <v>129</v>
      </c>
      <c r="C251" s="116" t="s">
        <v>81</v>
      </c>
      <c r="D251" s="34"/>
      <c r="E251" s="4"/>
      <c r="F251" s="4"/>
    </row>
    <row r="252" spans="1:6" ht="13.7" customHeight="1">
      <c r="A252" s="139">
        <v>50</v>
      </c>
      <c r="B252" s="116" t="s">
        <v>130</v>
      </c>
      <c r="C252" s="116" t="s">
        <v>73</v>
      </c>
      <c r="D252" s="34"/>
      <c r="E252" s="4"/>
      <c r="F252" s="4"/>
    </row>
    <row r="253" spans="1:6" ht="13.7" customHeight="1">
      <c r="A253" s="139">
        <v>51</v>
      </c>
      <c r="B253" s="116" t="s">
        <v>131</v>
      </c>
      <c r="C253" s="116" t="s">
        <v>73</v>
      </c>
      <c r="D253" s="34"/>
      <c r="E253" s="4"/>
      <c r="F253" s="4"/>
    </row>
    <row r="254" spans="1:6" ht="13.7" customHeight="1">
      <c r="A254" s="139">
        <v>52</v>
      </c>
      <c r="B254" s="116" t="s">
        <v>132</v>
      </c>
      <c r="C254" s="116" t="s">
        <v>73</v>
      </c>
      <c r="D254" s="34"/>
      <c r="E254" s="4"/>
      <c r="F254" s="4"/>
    </row>
    <row r="255" spans="1:6" ht="13.7" customHeight="1">
      <c r="A255" s="139">
        <v>53</v>
      </c>
      <c r="B255" s="116" t="s">
        <v>133</v>
      </c>
      <c r="C255" s="116" t="s">
        <v>73</v>
      </c>
      <c r="D255" s="34"/>
      <c r="E255" s="4"/>
      <c r="F255" s="4"/>
    </row>
    <row r="256" spans="1:6" ht="13.7" customHeight="1">
      <c r="A256" s="139">
        <v>54</v>
      </c>
      <c r="B256" s="116" t="s">
        <v>134</v>
      </c>
      <c r="C256" s="116" t="s">
        <v>73</v>
      </c>
      <c r="D256" s="34"/>
      <c r="E256" s="4"/>
      <c r="F256" s="4"/>
    </row>
    <row r="257" spans="1:6" ht="13.7" customHeight="1">
      <c r="A257" s="139">
        <v>55</v>
      </c>
      <c r="B257" s="116" t="s">
        <v>135</v>
      </c>
      <c r="C257" s="116" t="s">
        <v>73</v>
      </c>
      <c r="D257" s="34"/>
      <c r="E257" s="4"/>
      <c r="F257" s="4"/>
    </row>
    <row r="258" spans="1:6" ht="13.7" customHeight="1">
      <c r="A258" s="139">
        <v>56</v>
      </c>
      <c r="B258" s="116" t="s">
        <v>136</v>
      </c>
      <c r="C258" s="116" t="s">
        <v>75</v>
      </c>
      <c r="D258" s="34"/>
      <c r="E258" s="4"/>
      <c r="F258" s="4"/>
    </row>
    <row r="259" spans="1:6" ht="13.7" customHeight="1">
      <c r="A259" s="139">
        <v>57</v>
      </c>
      <c r="B259" s="116" t="s">
        <v>137</v>
      </c>
      <c r="C259" s="116" t="s">
        <v>75</v>
      </c>
      <c r="D259" s="34"/>
      <c r="E259" s="4"/>
      <c r="F259" s="4"/>
    </row>
    <row r="260" spans="1:6" ht="13.7" customHeight="1">
      <c r="A260" s="139">
        <v>58</v>
      </c>
      <c r="B260" s="154" t="s">
        <v>27</v>
      </c>
      <c r="C260" s="155" t="s">
        <v>84</v>
      </c>
      <c r="D260" s="4"/>
      <c r="E260" s="4"/>
      <c r="F260" s="4"/>
    </row>
    <row r="261" spans="1:6" ht="13.7" customHeight="1">
      <c r="A261" s="139">
        <v>59</v>
      </c>
      <c r="B261" s="154" t="s">
        <v>28</v>
      </c>
      <c r="C261" s="155" t="s">
        <v>84</v>
      </c>
      <c r="D261" s="4"/>
      <c r="E261" s="4"/>
      <c r="F261" s="4"/>
    </row>
    <row r="262" spans="1:6" ht="13.7" customHeight="1">
      <c r="A262" s="139">
        <v>60</v>
      </c>
      <c r="B262" s="116" t="s">
        <v>138</v>
      </c>
      <c r="C262" s="116" t="s">
        <v>84</v>
      </c>
      <c r="D262" s="34"/>
      <c r="E262" s="4"/>
      <c r="F262" s="4"/>
    </row>
    <row r="263" spans="1:6" ht="13.7" customHeight="1">
      <c r="A263" s="139">
        <v>61</v>
      </c>
      <c r="B263" s="116" t="s">
        <v>139</v>
      </c>
      <c r="C263" s="116" t="s">
        <v>73</v>
      </c>
      <c r="D263" s="34"/>
      <c r="E263" s="4"/>
      <c r="F263" s="4"/>
    </row>
    <row r="264" spans="1:6" ht="13.7" customHeight="1">
      <c r="A264" s="139">
        <v>62</v>
      </c>
      <c r="B264" s="116" t="s">
        <v>140</v>
      </c>
      <c r="C264" s="116" t="s">
        <v>75</v>
      </c>
      <c r="D264" s="34"/>
      <c r="E264" s="4"/>
      <c r="F264" s="4"/>
    </row>
    <row r="265" spans="1:6" ht="13.7" customHeight="1">
      <c r="A265" s="139">
        <v>63</v>
      </c>
      <c r="B265" s="116" t="s">
        <v>141</v>
      </c>
      <c r="C265" s="116" t="s">
        <v>71</v>
      </c>
      <c r="D265" s="34"/>
      <c r="E265" s="4"/>
      <c r="F265" s="4"/>
    </row>
    <row r="266" spans="1:6" ht="13.7" customHeight="1">
      <c r="A266" s="150">
        <v>64</v>
      </c>
      <c r="B266" s="151" t="s">
        <v>142</v>
      </c>
      <c r="C266" s="151" t="s">
        <v>81</v>
      </c>
      <c r="D266" s="4"/>
      <c r="E266" s="4"/>
      <c r="F266" s="4"/>
    </row>
    <row r="267" spans="1:6" ht="13.5" customHeight="1">
      <c r="A267" s="152">
        <v>65</v>
      </c>
      <c r="B267" s="153" t="s">
        <v>143</v>
      </c>
      <c r="C267" s="153" t="s">
        <v>81</v>
      </c>
      <c r="D267" s="4"/>
      <c r="E267" s="4"/>
      <c r="F267" s="4"/>
    </row>
    <row r="268" spans="1:6" ht="13.5" customHeight="1">
      <c r="A268" s="156">
        <v>66</v>
      </c>
      <c r="B268" s="112" t="s">
        <v>144</v>
      </c>
      <c r="C268" s="112" t="s">
        <v>81</v>
      </c>
      <c r="D268" s="34"/>
      <c r="E268" s="4"/>
      <c r="F268" s="4"/>
    </row>
    <row r="269" spans="1:6" ht="14.1" customHeight="1">
      <c r="A269" s="136">
        <v>67</v>
      </c>
      <c r="B269" s="114" t="s">
        <v>145</v>
      </c>
      <c r="C269" s="114" t="s">
        <v>81</v>
      </c>
      <c r="D269" s="34"/>
      <c r="E269" s="4"/>
      <c r="F269" s="4"/>
    </row>
    <row r="270" spans="1:6" ht="13.7" customHeight="1">
      <c r="A270" s="139">
        <v>68</v>
      </c>
      <c r="B270" s="116" t="s">
        <v>146</v>
      </c>
      <c r="C270" s="116" t="s">
        <v>73</v>
      </c>
      <c r="D270" s="34"/>
      <c r="E270" s="4"/>
      <c r="F270" s="4"/>
    </row>
    <row r="271" spans="1:6" ht="13.7" customHeight="1">
      <c r="A271" s="139">
        <v>69</v>
      </c>
      <c r="B271" s="116" t="s">
        <v>147</v>
      </c>
      <c r="C271" s="116" t="s">
        <v>73</v>
      </c>
      <c r="D271" s="34"/>
      <c r="E271" s="4"/>
      <c r="F271" s="4"/>
    </row>
    <row r="272" spans="1:6" ht="13.5" customHeight="1">
      <c r="A272" s="157" t="s">
        <v>148</v>
      </c>
      <c r="B272" s="146" t="s">
        <v>28</v>
      </c>
      <c r="C272" s="146" t="s">
        <v>84</v>
      </c>
      <c r="D272" s="4"/>
      <c r="E272" s="4"/>
      <c r="F272" s="4"/>
    </row>
    <row r="273" spans="1:6" ht="13.5" customHeight="1">
      <c r="A273" s="152">
        <v>70</v>
      </c>
      <c r="B273" s="158" t="s">
        <v>24</v>
      </c>
      <c r="C273" s="159" t="s">
        <v>84</v>
      </c>
      <c r="D273" s="21"/>
      <c r="E273" s="4"/>
      <c r="F273" s="4"/>
    </row>
    <row r="274" spans="1:6" ht="13.5" customHeight="1">
      <c r="A274" s="110">
        <v>71</v>
      </c>
      <c r="B274" s="112" t="s">
        <v>149</v>
      </c>
      <c r="C274" s="112" t="s">
        <v>75</v>
      </c>
      <c r="D274" s="34"/>
      <c r="E274" s="4"/>
      <c r="F274" s="4"/>
    </row>
    <row r="275" spans="1:6" ht="14.1" customHeight="1">
      <c r="A275" s="136">
        <v>72</v>
      </c>
      <c r="B275" s="114" t="s">
        <v>150</v>
      </c>
      <c r="C275" s="114" t="s">
        <v>86</v>
      </c>
      <c r="D275" s="34"/>
      <c r="E275" s="4"/>
      <c r="F275" s="4"/>
    </row>
    <row r="276" spans="1:6" ht="13.7" customHeight="1">
      <c r="A276" s="139">
        <v>73</v>
      </c>
      <c r="B276" s="116" t="s">
        <v>151</v>
      </c>
      <c r="C276" s="116" t="s">
        <v>86</v>
      </c>
      <c r="D276" s="34"/>
      <c r="E276" s="4"/>
      <c r="F276" s="4"/>
    </row>
    <row r="277" spans="1:6" ht="13.7" customHeight="1">
      <c r="A277" s="139">
        <v>74</v>
      </c>
      <c r="B277" s="116" t="s">
        <v>152</v>
      </c>
      <c r="C277" s="116" t="s">
        <v>86</v>
      </c>
      <c r="D277" s="34"/>
      <c r="E277" s="4"/>
      <c r="F277" s="4"/>
    </row>
    <row r="278" spans="1:6" ht="13.5" customHeight="1">
      <c r="A278" s="139">
        <v>75</v>
      </c>
      <c r="B278" s="118" t="s">
        <v>153</v>
      </c>
      <c r="C278" s="118" t="s">
        <v>75</v>
      </c>
      <c r="D278" s="34"/>
      <c r="E278" s="4"/>
      <c r="F278" s="4"/>
    </row>
    <row r="279" spans="1:6" ht="13.5" customHeight="1">
      <c r="A279" s="160">
        <v>76</v>
      </c>
      <c r="B279" s="161" t="s">
        <v>20</v>
      </c>
      <c r="C279" s="159" t="s">
        <v>81</v>
      </c>
      <c r="D279" s="21"/>
      <c r="E279" s="4"/>
      <c r="F279" s="4"/>
    </row>
    <row r="280" spans="1:6" ht="14.1" customHeight="1">
      <c r="A280" s="139">
        <v>77</v>
      </c>
      <c r="B280" s="114" t="s">
        <v>154</v>
      </c>
      <c r="C280" s="114" t="s">
        <v>71</v>
      </c>
      <c r="D280" s="34"/>
      <c r="E280" s="4"/>
      <c r="F280" s="4"/>
    </row>
    <row r="281" spans="1:6" ht="13.7" customHeight="1">
      <c r="A281" s="139">
        <v>78</v>
      </c>
      <c r="B281" s="144" t="s">
        <v>155</v>
      </c>
      <c r="C281" s="116" t="s">
        <v>73</v>
      </c>
      <c r="D281" s="34"/>
      <c r="E281" s="4"/>
      <c r="F281" s="4"/>
    </row>
    <row r="282" spans="1:6" ht="13.7" customHeight="1">
      <c r="A282" s="139">
        <v>79</v>
      </c>
      <c r="B282" s="116" t="s">
        <v>156</v>
      </c>
      <c r="C282" s="116" t="s">
        <v>84</v>
      </c>
      <c r="D282" s="34"/>
      <c r="E282" s="4"/>
      <c r="F282" s="4"/>
    </row>
    <row r="283" spans="1:6" ht="13.7" customHeight="1">
      <c r="A283" s="144" t="s">
        <v>157</v>
      </c>
      <c r="B283" s="116" t="s">
        <v>119</v>
      </c>
      <c r="C283" s="116" t="s">
        <v>84</v>
      </c>
      <c r="D283" s="34"/>
      <c r="E283" s="4"/>
      <c r="F283" s="4"/>
    </row>
    <row r="284" spans="1:6" ht="13.7" customHeight="1">
      <c r="A284" s="139">
        <v>80</v>
      </c>
      <c r="B284" s="116" t="s">
        <v>158</v>
      </c>
      <c r="C284" s="116" t="s">
        <v>84</v>
      </c>
      <c r="D284" s="34"/>
      <c r="E284" s="4"/>
      <c r="F284" s="4"/>
    </row>
    <row r="285" spans="1:6" ht="13.7" customHeight="1">
      <c r="A285" s="139">
        <v>81</v>
      </c>
      <c r="B285" s="116" t="s">
        <v>159</v>
      </c>
      <c r="C285" s="116" t="s">
        <v>71</v>
      </c>
      <c r="D285" s="34"/>
      <c r="E285" s="4"/>
      <c r="F285" s="4"/>
    </row>
    <row r="286" spans="1:6" ht="13.7" customHeight="1">
      <c r="A286" s="162">
        <v>82</v>
      </c>
      <c r="B286" s="116" t="s">
        <v>160</v>
      </c>
      <c r="C286" s="116" t="s">
        <v>75</v>
      </c>
      <c r="D286" s="34"/>
      <c r="E286" s="4"/>
      <c r="F286" s="4"/>
    </row>
    <row r="287" spans="1:6" ht="13.7" customHeight="1">
      <c r="A287" s="163">
        <v>83</v>
      </c>
      <c r="B287" s="144" t="s">
        <v>161</v>
      </c>
      <c r="C287" s="144" t="s">
        <v>75</v>
      </c>
      <c r="D287" s="34"/>
      <c r="E287" s="4"/>
      <c r="F287" s="4"/>
    </row>
    <row r="288" spans="1:6" ht="13.7" customHeight="1">
      <c r="A288" s="164">
        <v>84</v>
      </c>
      <c r="B288" s="144" t="s">
        <v>162</v>
      </c>
      <c r="C288" s="116" t="s">
        <v>75</v>
      </c>
      <c r="D288" s="34"/>
      <c r="E288" s="4"/>
      <c r="F288" s="4"/>
    </row>
    <row r="289" spans="1:6" ht="13.7" customHeight="1">
      <c r="A289" s="139">
        <v>85</v>
      </c>
      <c r="B289" s="144" t="s">
        <v>163</v>
      </c>
      <c r="C289" s="144" t="s">
        <v>75</v>
      </c>
      <c r="D289" s="34"/>
      <c r="E289" s="4"/>
      <c r="F289" s="4"/>
    </row>
    <row r="290" spans="1:6" ht="13.5" customHeight="1">
      <c r="A290" s="165">
        <v>86</v>
      </c>
      <c r="B290" s="116" t="s">
        <v>164</v>
      </c>
      <c r="C290" s="116" t="s">
        <v>75</v>
      </c>
      <c r="D290" s="34"/>
      <c r="E290" s="4"/>
      <c r="F290" s="4"/>
    </row>
    <row r="291" spans="1:6" ht="13.5" customHeight="1">
      <c r="A291" s="110">
        <v>87</v>
      </c>
      <c r="B291" s="116" t="s">
        <v>165</v>
      </c>
      <c r="C291" s="116" t="s">
        <v>81</v>
      </c>
      <c r="D291" s="166"/>
      <c r="E291" s="167"/>
      <c r="F291" s="4"/>
    </row>
    <row r="292" spans="1:6" ht="13.5" customHeight="1">
      <c r="A292" s="136">
        <v>88</v>
      </c>
      <c r="B292" s="116" t="s">
        <v>166</v>
      </c>
      <c r="C292" s="116" t="s">
        <v>81</v>
      </c>
      <c r="D292" s="168"/>
      <c r="E292" s="168"/>
      <c r="F292" s="34"/>
    </row>
    <row r="293" spans="1:6" ht="14.1" customHeight="1">
      <c r="A293" s="139">
        <v>89</v>
      </c>
      <c r="B293" s="169" t="s">
        <v>167</v>
      </c>
      <c r="C293" s="151" t="s">
        <v>75</v>
      </c>
      <c r="D293" s="143"/>
      <c r="E293" s="143"/>
      <c r="F293" s="4"/>
    </row>
    <row r="294" spans="1:6" ht="13.5" customHeight="1">
      <c r="A294" s="165">
        <v>90</v>
      </c>
      <c r="B294" s="144" t="s">
        <v>168</v>
      </c>
      <c r="C294" s="170" t="s">
        <v>71</v>
      </c>
      <c r="D294" s="34"/>
      <c r="E294" s="4"/>
      <c r="F294" s="4"/>
    </row>
    <row r="295" spans="1:6" ht="13.5" customHeight="1">
      <c r="A295" s="110">
        <v>91</v>
      </c>
      <c r="B295" s="116" t="s">
        <v>169</v>
      </c>
      <c r="C295" s="116" t="s">
        <v>73</v>
      </c>
      <c r="D295" s="119"/>
      <c r="E295" s="8"/>
      <c r="F295" s="4"/>
    </row>
    <row r="296" spans="1:6" ht="13.5" customHeight="1">
      <c r="A296" s="136">
        <v>92</v>
      </c>
      <c r="B296" s="116" t="s">
        <v>170</v>
      </c>
      <c r="C296" s="116" t="s">
        <v>73</v>
      </c>
      <c r="D296" s="168"/>
      <c r="E296" s="168"/>
      <c r="F296" s="34"/>
    </row>
    <row r="297" spans="1:6" ht="14.1" customHeight="1">
      <c r="A297" s="139">
        <v>93</v>
      </c>
      <c r="B297" s="116" t="s">
        <v>171</v>
      </c>
      <c r="C297" s="116" t="s">
        <v>73</v>
      </c>
      <c r="D297" s="142"/>
      <c r="E297" s="143"/>
      <c r="F297" s="4"/>
    </row>
    <row r="298" spans="1:6" ht="13.7" customHeight="1">
      <c r="A298" s="139">
        <v>94</v>
      </c>
      <c r="B298" s="116" t="s">
        <v>172</v>
      </c>
      <c r="C298" s="116" t="s">
        <v>73</v>
      </c>
      <c r="D298" s="34"/>
      <c r="E298" s="4"/>
      <c r="F298" s="4"/>
    </row>
    <row r="299" spans="1:6" ht="13.7" customHeight="1">
      <c r="A299" s="139">
        <v>95</v>
      </c>
      <c r="B299" s="116" t="s">
        <v>173</v>
      </c>
      <c r="C299" s="116" t="s">
        <v>73</v>
      </c>
      <c r="D299" s="34"/>
      <c r="E299" s="4"/>
      <c r="F299" s="4"/>
    </row>
    <row r="300" spans="1:6" ht="13.7" customHeight="1">
      <c r="A300" s="139">
        <v>96</v>
      </c>
      <c r="B300" s="116" t="s">
        <v>174</v>
      </c>
      <c r="C300" s="116" t="s">
        <v>75</v>
      </c>
      <c r="D300" s="34"/>
      <c r="E300" s="4"/>
      <c r="F300" s="4"/>
    </row>
    <row r="301" spans="1:6" ht="14.25" customHeight="1">
      <c r="A301" s="139">
        <v>97</v>
      </c>
      <c r="B301" s="171" t="s">
        <v>175</v>
      </c>
      <c r="C301" s="116" t="s">
        <v>75</v>
      </c>
      <c r="D301" s="34"/>
      <c r="E301" s="4"/>
      <c r="F301" s="4"/>
    </row>
    <row r="302" spans="1:6" ht="13.7" customHeight="1">
      <c r="A302" s="139">
        <v>98</v>
      </c>
      <c r="B302" s="116" t="s">
        <v>176</v>
      </c>
      <c r="C302" s="116" t="s">
        <v>75</v>
      </c>
      <c r="D302" s="34"/>
      <c r="E302" s="4"/>
      <c r="F302" s="4"/>
    </row>
    <row r="303" spans="1:6" ht="13.7" customHeight="1">
      <c r="A303" s="139">
        <v>99</v>
      </c>
      <c r="B303" s="116" t="s">
        <v>177</v>
      </c>
      <c r="C303" s="116" t="s">
        <v>73</v>
      </c>
      <c r="D303" s="34"/>
      <c r="E303" s="4"/>
      <c r="F303" s="4"/>
    </row>
    <row r="304" spans="1:6" ht="13.7" customHeight="1">
      <c r="A304" s="139">
        <v>100</v>
      </c>
      <c r="B304" s="116" t="s">
        <v>178</v>
      </c>
      <c r="C304" s="116" t="s">
        <v>75</v>
      </c>
      <c r="D304" s="34"/>
      <c r="E304" s="4"/>
      <c r="F304" s="4"/>
    </row>
    <row r="305" spans="1:6" ht="13.7" customHeight="1">
      <c r="A305" s="139">
        <v>101</v>
      </c>
      <c r="B305" s="172" t="s">
        <v>179</v>
      </c>
      <c r="C305" s="151" t="s">
        <v>75</v>
      </c>
      <c r="D305" s="4"/>
      <c r="E305" s="4"/>
      <c r="F305" s="4"/>
    </row>
    <row r="306" spans="1:6" ht="13.5" customHeight="1">
      <c r="A306" s="139">
        <v>102</v>
      </c>
      <c r="B306" s="173" t="s">
        <v>180</v>
      </c>
      <c r="C306" s="174" t="s">
        <v>71</v>
      </c>
      <c r="D306" s="4"/>
      <c r="E306" s="4"/>
      <c r="F306" s="4"/>
    </row>
    <row r="307" spans="1:6" ht="13.5" customHeight="1">
      <c r="A307" s="139">
        <v>103</v>
      </c>
      <c r="B307" s="112" t="s">
        <v>181</v>
      </c>
      <c r="C307" s="112" t="s">
        <v>86</v>
      </c>
      <c r="D307" s="34"/>
      <c r="E307" s="4"/>
      <c r="F307" s="4"/>
    </row>
    <row r="308" spans="1:6" ht="14.1" customHeight="1">
      <c r="A308" s="150">
        <v>104</v>
      </c>
      <c r="B308" s="175" t="s">
        <v>182</v>
      </c>
      <c r="C308" s="148" t="s">
        <v>75</v>
      </c>
      <c r="D308" s="34"/>
      <c r="E308" s="4"/>
      <c r="F308" s="4"/>
    </row>
    <row r="309" spans="1:6" ht="13.5" customHeight="1">
      <c r="A309" s="176">
        <v>105</v>
      </c>
      <c r="B309" s="116" t="s">
        <v>183</v>
      </c>
      <c r="C309" s="116" t="s">
        <v>71</v>
      </c>
      <c r="D309" s="34"/>
      <c r="E309" s="4"/>
      <c r="F309" s="4"/>
    </row>
    <row r="310" spans="1:6" ht="13.5" customHeight="1">
      <c r="A310" s="110">
        <v>106</v>
      </c>
      <c r="B310" s="116" t="s">
        <v>184</v>
      </c>
      <c r="C310" s="116" t="s">
        <v>86</v>
      </c>
      <c r="D310" s="34"/>
      <c r="E310" s="4"/>
      <c r="F310" s="4"/>
    </row>
    <row r="311" spans="1:6" ht="14.1" customHeight="1">
      <c r="A311" s="136">
        <v>107</v>
      </c>
      <c r="B311" s="116" t="s">
        <v>185</v>
      </c>
      <c r="C311" s="116" t="s">
        <v>86</v>
      </c>
      <c r="D311" s="34"/>
      <c r="E311" s="4"/>
      <c r="F311" s="4"/>
    </row>
    <row r="312" spans="1:6" ht="13.5" customHeight="1">
      <c r="A312" s="139">
        <v>108</v>
      </c>
      <c r="B312" s="118" t="s">
        <v>186</v>
      </c>
      <c r="C312" s="118" t="s">
        <v>75</v>
      </c>
      <c r="D312" s="34"/>
      <c r="E312" s="4"/>
      <c r="F312" s="4"/>
    </row>
    <row r="313" spans="1:6" ht="13.5" customHeight="1">
      <c r="A313" s="139">
        <v>109</v>
      </c>
      <c r="B313" s="112" t="s">
        <v>187</v>
      </c>
      <c r="C313" s="112" t="s">
        <v>75</v>
      </c>
      <c r="D313" s="34"/>
      <c r="E313" s="4"/>
      <c r="F313" s="4"/>
    </row>
    <row r="314" spans="1:6" ht="14.1" customHeight="1">
      <c r="A314" s="139">
        <v>110</v>
      </c>
      <c r="B314" s="148" t="s">
        <v>188</v>
      </c>
      <c r="C314" s="148" t="s">
        <v>71</v>
      </c>
      <c r="D314" s="34"/>
      <c r="E314" s="4"/>
      <c r="F314" s="4"/>
    </row>
    <row r="315" spans="1:6" ht="13.7" customHeight="1">
      <c r="A315" s="150">
        <v>111</v>
      </c>
      <c r="B315" s="177" t="s">
        <v>189</v>
      </c>
      <c r="C315" s="157" t="s">
        <v>71</v>
      </c>
      <c r="D315" s="4"/>
      <c r="E315" s="4"/>
      <c r="F315" s="4"/>
    </row>
    <row r="316" spans="1:6" ht="13.5" customHeight="1">
      <c r="A316" s="152">
        <v>112</v>
      </c>
      <c r="B316" s="178" t="s">
        <v>190</v>
      </c>
      <c r="C316" s="179" t="s">
        <v>73</v>
      </c>
      <c r="D316" s="4"/>
      <c r="E316" s="4"/>
      <c r="F316" s="4"/>
    </row>
    <row r="317" spans="1:6" ht="13.5" customHeight="1">
      <c r="A317" s="110">
        <v>113</v>
      </c>
      <c r="B317" s="180" t="s">
        <v>191</v>
      </c>
      <c r="C317" s="146" t="s">
        <v>84</v>
      </c>
      <c r="D317" s="4"/>
      <c r="E317" s="4"/>
      <c r="F317" s="4"/>
    </row>
    <row r="318" spans="1:6" ht="13.5" customHeight="1">
      <c r="A318" s="136">
        <v>114</v>
      </c>
      <c r="B318" s="112" t="s">
        <v>192</v>
      </c>
      <c r="C318" s="112" t="s">
        <v>84</v>
      </c>
      <c r="D318" s="34"/>
      <c r="E318" s="4"/>
      <c r="F318" s="4"/>
    </row>
    <row r="319" spans="1:6" ht="14.1" customHeight="1">
      <c r="A319" s="181">
        <v>115</v>
      </c>
      <c r="B319" s="148" t="s">
        <v>193</v>
      </c>
      <c r="C319" s="148" t="s">
        <v>84</v>
      </c>
      <c r="D319" s="34"/>
      <c r="E319" s="4"/>
      <c r="F319" s="4"/>
    </row>
    <row r="320" spans="1:6" ht="13.5" customHeight="1">
      <c r="A320" s="176">
        <v>116</v>
      </c>
      <c r="B320" s="144" t="s">
        <v>194</v>
      </c>
      <c r="C320" s="144" t="s">
        <v>84</v>
      </c>
      <c r="D320" s="34"/>
      <c r="E320" s="4"/>
      <c r="F320" s="4"/>
    </row>
    <row r="321" spans="1:6" ht="13.5" customHeight="1">
      <c r="A321" s="110">
        <v>117</v>
      </c>
      <c r="B321" s="182" t="s">
        <v>195</v>
      </c>
      <c r="C321" s="157" t="s">
        <v>75</v>
      </c>
      <c r="D321" s="4"/>
      <c r="E321" s="4"/>
      <c r="F321" s="4"/>
    </row>
    <row r="322" spans="1:6" ht="13.5" customHeight="1">
      <c r="A322" s="136">
        <v>118</v>
      </c>
      <c r="B322" s="173" t="s">
        <v>196</v>
      </c>
      <c r="C322" s="153" t="s">
        <v>75</v>
      </c>
      <c r="D322" s="4"/>
      <c r="E322" s="4"/>
      <c r="F322" s="4"/>
    </row>
    <row r="323" spans="1:6" ht="13.5" customHeight="1">
      <c r="A323" s="160">
        <v>119</v>
      </c>
      <c r="B323" s="183" t="s">
        <v>197</v>
      </c>
      <c r="C323" s="126" t="s">
        <v>71</v>
      </c>
      <c r="D323" s="21"/>
      <c r="E323" s="4"/>
      <c r="F323" s="4"/>
    </row>
    <row r="324" spans="1:6" ht="14.1" customHeight="1">
      <c r="A324" s="181">
        <v>120</v>
      </c>
      <c r="B324" s="148" t="s">
        <v>198</v>
      </c>
      <c r="C324" s="114" t="s">
        <v>71</v>
      </c>
      <c r="D324" s="34"/>
      <c r="E324" s="4"/>
      <c r="F324" s="4"/>
    </row>
    <row r="325" spans="1:6" ht="13.5" customHeight="1">
      <c r="A325" s="176">
        <v>121</v>
      </c>
      <c r="B325" s="116" t="s">
        <v>199</v>
      </c>
      <c r="C325" s="116" t="s">
        <v>73</v>
      </c>
      <c r="D325" s="34"/>
      <c r="E325" s="4"/>
      <c r="F325" s="4"/>
    </row>
    <row r="326" spans="1:6" ht="13.5" customHeight="1">
      <c r="A326" s="125">
        <v>122</v>
      </c>
      <c r="B326" s="184" t="s">
        <v>200</v>
      </c>
      <c r="C326" s="116" t="s">
        <v>73</v>
      </c>
      <c r="D326" s="34"/>
      <c r="E326" s="4"/>
      <c r="F326" s="4"/>
    </row>
    <row r="327" spans="1:6" ht="13.5" customHeight="1">
      <c r="A327" s="136">
        <v>123</v>
      </c>
      <c r="B327" s="118" t="s">
        <v>201</v>
      </c>
      <c r="C327" s="118" t="s">
        <v>73</v>
      </c>
      <c r="D327" s="34"/>
      <c r="E327" s="4"/>
      <c r="F327" s="4"/>
    </row>
    <row r="328" spans="1:6" ht="13.5" customHeight="1">
      <c r="A328" s="160">
        <v>124</v>
      </c>
      <c r="B328" s="126" t="s">
        <v>202</v>
      </c>
      <c r="C328" s="126" t="s">
        <v>75</v>
      </c>
      <c r="D328" s="21"/>
      <c r="E328" s="4"/>
      <c r="F328" s="4"/>
    </row>
    <row r="329" spans="1:6" ht="14.1" customHeight="1">
      <c r="A329" s="139">
        <v>125</v>
      </c>
      <c r="B329" s="114" t="s">
        <v>203</v>
      </c>
      <c r="C329" s="114" t="s">
        <v>75</v>
      </c>
      <c r="D329" s="34"/>
      <c r="E329" s="4"/>
      <c r="F329" s="4"/>
    </row>
    <row r="330" spans="1:6" ht="13.7" customHeight="1">
      <c r="A330" s="139">
        <v>126</v>
      </c>
      <c r="B330" s="116" t="s">
        <v>204</v>
      </c>
      <c r="C330" s="116" t="s">
        <v>75</v>
      </c>
      <c r="D330" s="34"/>
      <c r="E330" s="4"/>
      <c r="F330" s="4"/>
    </row>
    <row r="331" spans="1:6" ht="13.5" customHeight="1">
      <c r="A331" s="145">
        <v>127</v>
      </c>
      <c r="B331" s="149" t="s">
        <v>205</v>
      </c>
      <c r="C331" s="146" t="s">
        <v>71</v>
      </c>
      <c r="D331" s="4"/>
      <c r="E331" s="4"/>
      <c r="F331" s="4"/>
    </row>
    <row r="332" spans="1:6" ht="13.5" customHeight="1">
      <c r="A332" s="125">
        <v>128</v>
      </c>
      <c r="B332" s="185" t="s">
        <v>206</v>
      </c>
      <c r="C332" s="112" t="s">
        <v>73</v>
      </c>
      <c r="D332" s="186"/>
      <c r="E332" s="187"/>
      <c r="F332" s="4"/>
    </row>
    <row r="333" spans="1:6" ht="14.1" customHeight="1">
      <c r="A333" s="136">
        <v>129</v>
      </c>
      <c r="B333" s="114" t="s">
        <v>207</v>
      </c>
      <c r="C333" s="114" t="s">
        <v>75</v>
      </c>
      <c r="D333" s="34"/>
      <c r="E333" s="4"/>
      <c r="F333" s="4"/>
    </row>
    <row r="334" spans="1:6" ht="13.7" customHeight="1">
      <c r="A334" s="139">
        <v>130</v>
      </c>
      <c r="B334" s="116" t="s">
        <v>208</v>
      </c>
      <c r="C334" s="116" t="s">
        <v>75</v>
      </c>
      <c r="D334" s="34"/>
      <c r="E334" s="4"/>
      <c r="F334" s="4"/>
    </row>
    <row r="335" spans="1:6" ht="13.5" customHeight="1">
      <c r="A335" s="165">
        <v>131</v>
      </c>
      <c r="B335" s="144" t="s">
        <v>209</v>
      </c>
      <c r="C335" s="116" t="s">
        <v>71</v>
      </c>
      <c r="D335" s="34"/>
      <c r="E335" s="4"/>
      <c r="F335" s="4"/>
    </row>
    <row r="336" spans="1:6" ht="13.5" customHeight="1">
      <c r="A336" s="110">
        <v>132</v>
      </c>
      <c r="B336" s="116" t="s">
        <v>210</v>
      </c>
      <c r="C336" s="116" t="s">
        <v>71</v>
      </c>
      <c r="D336" s="34"/>
      <c r="E336" s="4"/>
      <c r="F336" s="4"/>
    </row>
    <row r="337" spans="1:6" ht="14.1" customHeight="1">
      <c r="A337" s="136">
        <v>133</v>
      </c>
      <c r="B337" s="116" t="s">
        <v>211</v>
      </c>
      <c r="C337" s="116" t="s">
        <v>86</v>
      </c>
      <c r="D337" s="34"/>
      <c r="E337" s="4"/>
      <c r="F337" s="4"/>
    </row>
    <row r="338" spans="1:6" ht="13.5" customHeight="1">
      <c r="A338" s="139">
        <v>134</v>
      </c>
      <c r="B338" s="180" t="s">
        <v>212</v>
      </c>
      <c r="C338" s="146" t="s">
        <v>75</v>
      </c>
      <c r="D338" s="4"/>
      <c r="E338" s="4"/>
      <c r="F338" s="4"/>
    </row>
    <row r="339" spans="1:6" ht="13.5" customHeight="1">
      <c r="A339" s="139">
        <v>135</v>
      </c>
      <c r="B339" s="188" t="s">
        <v>213</v>
      </c>
      <c r="C339" s="121" t="s">
        <v>73</v>
      </c>
      <c r="D339" s="4"/>
      <c r="E339" s="4"/>
      <c r="F339" s="4"/>
    </row>
    <row r="340" spans="1:6" ht="13.5" customHeight="1">
      <c r="A340" s="139">
        <v>136</v>
      </c>
      <c r="B340" s="188" t="s">
        <v>214</v>
      </c>
      <c r="C340" s="121" t="s">
        <v>73</v>
      </c>
      <c r="D340" s="4"/>
      <c r="E340" s="4"/>
      <c r="F340" s="4"/>
    </row>
    <row r="341" spans="1:6" ht="13.5" customHeight="1">
      <c r="A341" s="139">
        <v>137</v>
      </c>
      <c r="B341" s="112" t="s">
        <v>215</v>
      </c>
      <c r="C341" s="189" t="s">
        <v>75</v>
      </c>
      <c r="D341" s="34"/>
      <c r="E341" s="4"/>
      <c r="F341" s="4"/>
    </row>
    <row r="342" spans="1:6" ht="13.5" customHeight="1">
      <c r="A342" s="165">
        <v>138</v>
      </c>
      <c r="B342" s="114" t="s">
        <v>216</v>
      </c>
      <c r="C342" s="190" t="s">
        <v>75</v>
      </c>
      <c r="D342" s="34"/>
      <c r="E342" s="4"/>
      <c r="F342" s="4"/>
    </row>
    <row r="343" spans="1:6" ht="13.5" customHeight="1">
      <c r="A343" s="110">
        <v>139</v>
      </c>
      <c r="B343" s="116" t="s">
        <v>217</v>
      </c>
      <c r="C343" s="191" t="s">
        <v>75</v>
      </c>
      <c r="D343" s="34"/>
      <c r="E343" s="4"/>
      <c r="F343" s="4"/>
    </row>
    <row r="344" spans="1:6" ht="13.5" customHeight="1">
      <c r="A344" s="192">
        <v>140</v>
      </c>
      <c r="B344" s="116" t="s">
        <v>218</v>
      </c>
      <c r="C344" s="116" t="s">
        <v>75</v>
      </c>
      <c r="D344" s="34"/>
      <c r="E344" s="4"/>
      <c r="F344" s="4"/>
    </row>
    <row r="345" spans="1:6" ht="13.5" customHeight="1">
      <c r="A345" s="110">
        <v>141</v>
      </c>
      <c r="B345" s="116" t="s">
        <v>219</v>
      </c>
      <c r="C345" s="116" t="s">
        <v>73</v>
      </c>
      <c r="D345" s="34"/>
      <c r="E345" s="4"/>
      <c r="F345" s="4"/>
    </row>
    <row r="346" spans="1:6" ht="14.1" customHeight="1">
      <c r="A346" s="136">
        <v>142</v>
      </c>
      <c r="B346" s="116" t="s">
        <v>220</v>
      </c>
      <c r="C346" s="116" t="s">
        <v>75</v>
      </c>
      <c r="D346" s="34"/>
      <c r="E346" s="4"/>
      <c r="F346" s="4"/>
    </row>
    <row r="347" spans="1:6" ht="13.7" customHeight="1">
      <c r="A347" s="193">
        <v>143</v>
      </c>
      <c r="B347" s="116" t="s">
        <v>221</v>
      </c>
      <c r="C347" s="116" t="s">
        <v>73</v>
      </c>
      <c r="D347" s="34"/>
      <c r="E347" s="4"/>
      <c r="F347" s="4"/>
    </row>
    <row r="348" spans="1:6" ht="13.7" customHeight="1">
      <c r="A348" s="139">
        <v>144</v>
      </c>
      <c r="B348" s="116" t="s">
        <v>222</v>
      </c>
      <c r="C348" s="116" t="s">
        <v>75</v>
      </c>
      <c r="D348" s="34"/>
      <c r="E348" s="4"/>
      <c r="F348" s="4"/>
    </row>
    <row r="349" spans="1:6" ht="13.7" customHeight="1">
      <c r="A349" s="139">
        <v>145</v>
      </c>
      <c r="B349" s="116" t="s">
        <v>223</v>
      </c>
      <c r="C349" s="116" t="s">
        <v>71</v>
      </c>
      <c r="D349" s="34"/>
      <c r="E349" s="4"/>
      <c r="F349" s="4"/>
    </row>
    <row r="350" spans="1:6" ht="13.7" customHeight="1">
      <c r="A350" s="139">
        <v>146</v>
      </c>
      <c r="B350" s="116" t="s">
        <v>224</v>
      </c>
      <c r="C350" s="116" t="s">
        <v>225</v>
      </c>
      <c r="D350" s="34"/>
      <c r="E350" s="4"/>
      <c r="F350" s="4"/>
    </row>
    <row r="351" spans="1:6" ht="13.7" customHeight="1">
      <c r="A351" s="139">
        <v>147</v>
      </c>
      <c r="B351" s="172" t="s">
        <v>226</v>
      </c>
      <c r="C351" s="151" t="s">
        <v>75</v>
      </c>
      <c r="D351" s="4"/>
      <c r="E351" s="4"/>
      <c r="F351" s="4"/>
    </row>
    <row r="352" spans="1:6" ht="13.5" customHeight="1">
      <c r="A352" s="139">
        <v>148</v>
      </c>
      <c r="B352" s="173" t="s">
        <v>227</v>
      </c>
      <c r="C352" s="153" t="s">
        <v>75</v>
      </c>
      <c r="D352" s="4"/>
      <c r="E352" s="4"/>
      <c r="F352" s="4"/>
    </row>
    <row r="353" spans="1:6" ht="13.5" customHeight="1">
      <c r="A353" s="139">
        <v>149</v>
      </c>
      <c r="B353" s="111" t="s">
        <v>228</v>
      </c>
      <c r="C353" s="111" t="s">
        <v>75</v>
      </c>
      <c r="D353" s="34"/>
      <c r="E353" s="4"/>
      <c r="F353" s="4"/>
    </row>
    <row r="354" spans="1:6" ht="14.1" customHeight="1">
      <c r="A354" s="139">
        <v>150</v>
      </c>
      <c r="B354" s="114" t="s">
        <v>229</v>
      </c>
      <c r="C354" s="114" t="s">
        <v>75</v>
      </c>
      <c r="D354" s="34"/>
      <c r="E354" s="4"/>
      <c r="F354" s="4"/>
    </row>
    <row r="355" spans="1:6" ht="13.5" customHeight="1">
      <c r="A355" s="194">
        <v>151</v>
      </c>
      <c r="B355" s="195" t="s">
        <v>230</v>
      </c>
      <c r="C355" s="116" t="s">
        <v>75</v>
      </c>
      <c r="D355" s="34"/>
      <c r="E355" s="4"/>
      <c r="F355" s="4"/>
    </row>
    <row r="356" spans="1:6" ht="13.5" customHeight="1">
      <c r="A356" s="110">
        <v>152</v>
      </c>
      <c r="B356" s="196" t="s">
        <v>231</v>
      </c>
      <c r="C356" s="151" t="s">
        <v>75</v>
      </c>
      <c r="D356" s="4"/>
      <c r="E356" s="4"/>
      <c r="F356" s="4"/>
    </row>
    <row r="357" spans="1:6" ht="14.1" customHeight="1">
      <c r="A357" s="136">
        <v>153</v>
      </c>
      <c r="B357" s="196" t="s">
        <v>232</v>
      </c>
      <c r="C357" s="197" t="s">
        <v>73</v>
      </c>
      <c r="D357" s="4"/>
      <c r="E357" s="4"/>
      <c r="F357" s="4"/>
    </row>
    <row r="358" spans="1:6" ht="13.7" customHeight="1">
      <c r="A358" s="139">
        <v>154</v>
      </c>
      <c r="B358" s="198"/>
      <c r="C358" s="2"/>
      <c r="D358" s="4"/>
      <c r="E358" s="4"/>
      <c r="F358" s="4"/>
    </row>
    <row r="359" spans="1:6" ht="13.7" customHeight="1">
      <c r="A359" s="92"/>
      <c r="B359" s="199"/>
      <c r="C359" s="199"/>
      <c r="D359" s="4"/>
      <c r="E359" s="4"/>
      <c r="F359" s="4"/>
    </row>
    <row r="360" spans="1:6" ht="13.7" customHeight="1">
      <c r="A360" s="200"/>
      <c r="B360" s="193"/>
      <c r="C360" s="193"/>
      <c r="D360" s="34"/>
      <c r="E360" s="4"/>
      <c r="F360" s="4"/>
    </row>
    <row r="361" spans="1:6" ht="13.7" customHeight="1">
      <c r="A361" s="201"/>
      <c r="B361" s="201"/>
      <c r="C361" s="201"/>
      <c r="D361" s="4"/>
      <c r="E361" s="4"/>
      <c r="F361" s="4"/>
    </row>
    <row r="362" spans="1:6" ht="13.5" customHeight="1">
      <c r="A362" s="167"/>
      <c r="B362" s="167"/>
      <c r="C362" s="167"/>
      <c r="D362" s="4"/>
      <c r="E362" s="4"/>
      <c r="F362" s="4"/>
    </row>
    <row r="363" spans="1:6" ht="13.5" customHeight="1">
      <c r="A363" s="202"/>
      <c r="B363" s="168"/>
      <c r="C363" s="168"/>
      <c r="D363" s="34"/>
      <c r="E363" s="4"/>
      <c r="F363" s="4"/>
    </row>
    <row r="364" spans="1:6" ht="14.1" customHeight="1">
      <c r="A364" s="203"/>
      <c r="B364" s="203"/>
      <c r="C364" s="203"/>
      <c r="D364" s="34"/>
      <c r="E364" s="4"/>
      <c r="F364" s="4"/>
    </row>
    <row r="365" spans="1:6" ht="13.7" customHeight="1">
      <c r="A365" s="193"/>
      <c r="B365" s="193"/>
      <c r="C365" s="193"/>
      <c r="D365" s="34"/>
      <c r="E365" s="4"/>
      <c r="F365" s="4"/>
    </row>
    <row r="366" spans="1:6" ht="13.7" customHeight="1">
      <c r="A366" s="193"/>
      <c r="B366" s="193"/>
      <c r="C366" s="193"/>
      <c r="D366" s="34"/>
      <c r="E366" s="4"/>
      <c r="F366" s="4"/>
    </row>
    <row r="367" spans="1:6" ht="13.7" customHeight="1">
      <c r="A367" s="193"/>
      <c r="B367" s="193"/>
      <c r="C367" s="193"/>
      <c r="D367" s="34"/>
      <c r="E367" s="4"/>
      <c r="F367" s="4"/>
    </row>
    <row r="368" spans="1:6" ht="13.7" customHeight="1">
      <c r="A368" s="193"/>
      <c r="B368" s="193"/>
      <c r="C368" s="193"/>
      <c r="D368" s="34"/>
      <c r="E368" s="4"/>
      <c r="F368" s="4"/>
    </row>
    <row r="369" spans="1:6" ht="13.5" customHeight="1">
      <c r="A369" s="194"/>
      <c r="B369" s="194"/>
      <c r="C369" s="194"/>
      <c r="D369" s="4"/>
      <c r="E369" s="4"/>
      <c r="F369" s="4"/>
    </row>
    <row r="370" spans="1:6" ht="13.5" customHeight="1">
      <c r="A370" s="202"/>
      <c r="B370" s="168"/>
      <c r="C370" s="168"/>
      <c r="D370" s="34"/>
      <c r="E370" s="4"/>
      <c r="F370" s="4"/>
    </row>
    <row r="371" spans="1:6" ht="14.1" customHeight="1">
      <c r="A371" s="203"/>
      <c r="B371" s="203"/>
      <c r="C371" s="203"/>
      <c r="D371" s="34"/>
      <c r="E371" s="4"/>
      <c r="F371" s="4"/>
    </row>
    <row r="372" spans="1:6" ht="13.7" customHeight="1">
      <c r="A372" s="193"/>
      <c r="B372" s="193"/>
      <c r="C372" s="193"/>
      <c r="D372" s="34"/>
      <c r="E372" s="4"/>
      <c r="F372" s="4"/>
    </row>
    <row r="373" spans="1:6" ht="13.7" customHeight="1">
      <c r="A373" s="150"/>
      <c r="B373" s="201"/>
      <c r="C373" s="201"/>
      <c r="D373" s="4"/>
      <c r="E373" s="4"/>
      <c r="F373" s="4"/>
    </row>
    <row r="374" spans="1:6" ht="13.5" customHeight="1">
      <c r="A374" s="152"/>
      <c r="B374" s="167"/>
      <c r="C374" s="167"/>
      <c r="D374" s="4"/>
      <c r="E374" s="4"/>
      <c r="F374" s="4"/>
    </row>
    <row r="375" spans="1:6" ht="13.5" customHeight="1">
      <c r="A375" s="202"/>
      <c r="B375" s="168"/>
      <c r="C375" s="168"/>
      <c r="D375" s="34"/>
      <c r="E375" s="4"/>
      <c r="F375" s="4"/>
    </row>
    <row r="376" spans="1:6" ht="14.1" customHeight="1">
      <c r="A376" s="203"/>
      <c r="B376" s="203"/>
      <c r="C376" s="203"/>
      <c r="D376" s="34"/>
      <c r="E376" s="4"/>
      <c r="F376" s="4"/>
    </row>
    <row r="377" spans="1:6" ht="13.7" customHeight="1">
      <c r="A377" s="139"/>
      <c r="B377" s="193"/>
      <c r="C377" s="193"/>
      <c r="D377" s="34"/>
      <c r="E377" s="4"/>
      <c r="F377" s="4"/>
    </row>
    <row r="378" spans="1:6" ht="13.7" customHeight="1">
      <c r="A378" s="150"/>
      <c r="B378" s="201"/>
      <c r="C378" s="201"/>
      <c r="D378" s="4"/>
      <c r="E378" s="4"/>
      <c r="F378" s="4"/>
    </row>
    <row r="379" spans="1:6" ht="13.5" customHeight="1">
      <c r="A379" s="167"/>
      <c r="B379" s="167"/>
      <c r="C379" s="167"/>
      <c r="D379" s="4"/>
      <c r="E379" s="4"/>
      <c r="F379" s="4"/>
    </row>
    <row r="380" spans="1:6" ht="13.5" customHeight="1">
      <c r="A380" s="202"/>
      <c r="B380" s="168"/>
      <c r="C380" s="168"/>
      <c r="D380" s="34"/>
      <c r="E380" s="4"/>
      <c r="F380" s="4"/>
    </row>
    <row r="381" spans="1:6" ht="14.1" customHeight="1">
      <c r="A381" s="203"/>
      <c r="B381" s="203"/>
      <c r="C381" s="203"/>
      <c r="D381" s="34"/>
      <c r="E381" s="4"/>
      <c r="F381" s="4"/>
    </row>
    <row r="382" spans="1:6" ht="13.7" customHeight="1">
      <c r="A382" s="193"/>
      <c r="B382" s="193"/>
      <c r="C382" s="193"/>
      <c r="D382" s="34"/>
      <c r="E382" s="4"/>
      <c r="F382" s="4"/>
    </row>
    <row r="383" spans="1:6" ht="13.7" customHeight="1">
      <c r="A383" s="193"/>
      <c r="B383" s="193"/>
      <c r="C383" s="193"/>
      <c r="D383" s="34"/>
      <c r="E383" s="4"/>
      <c r="F383" s="4"/>
    </row>
    <row r="384" spans="1:6" ht="13.7" customHeight="1">
      <c r="A384" s="139"/>
      <c r="B384" s="193"/>
      <c r="C384" s="193"/>
      <c r="D384" s="34"/>
      <c r="E384" s="4"/>
      <c r="F384" s="4"/>
    </row>
    <row r="385" spans="1:6" ht="13.7" customHeight="1">
      <c r="A385" s="204"/>
      <c r="B385" s="205" t="s">
        <v>233</v>
      </c>
      <c r="C385" s="206"/>
      <c r="D385" s="34"/>
      <c r="E385" s="4"/>
      <c r="F385" s="4"/>
    </row>
    <row r="386" spans="1:6" ht="13.7" customHeight="1">
      <c r="A386" s="193"/>
      <c r="B386" s="193"/>
      <c r="C386" s="193"/>
      <c r="D386" s="34"/>
      <c r="E386" s="4"/>
      <c r="F386" s="4"/>
    </row>
    <row r="387" spans="1:6" ht="13.5" customHeight="1">
      <c r="A387" s="194"/>
      <c r="B387" s="194"/>
      <c r="C387" s="194"/>
      <c r="D387" s="4"/>
      <c r="E387" s="4"/>
      <c r="F387" s="4"/>
    </row>
    <row r="388" spans="1:6" ht="13.5" customHeight="1">
      <c r="A388" s="202"/>
      <c r="B388" s="168"/>
      <c r="C388" s="168"/>
      <c r="D388" s="34"/>
      <c r="E388" s="4"/>
      <c r="F388" s="4"/>
    </row>
    <row r="389" spans="1:6" ht="14.1" customHeight="1">
      <c r="A389" s="203"/>
      <c r="B389" s="203"/>
      <c r="C389" s="203"/>
      <c r="D389" s="34"/>
      <c r="E389" s="4"/>
      <c r="F389" s="4"/>
    </row>
    <row r="390" spans="1:6" ht="13.7" customHeight="1">
      <c r="A390" s="201"/>
      <c r="B390" s="201"/>
      <c r="C390" s="201"/>
      <c r="D390" s="4"/>
      <c r="E390" s="4"/>
      <c r="F390" s="4"/>
    </row>
    <row r="391" spans="1:6" ht="13.5" customHeight="1">
      <c r="A391" s="207"/>
      <c r="B391" s="208" t="s">
        <v>43</v>
      </c>
      <c r="C391" s="208" t="s">
        <v>4</v>
      </c>
      <c r="D391" s="4"/>
      <c r="E391" s="4"/>
      <c r="F391" s="4"/>
    </row>
    <row r="392" spans="1:6" ht="13.5" customHeight="1">
      <c r="A392" s="156"/>
      <c r="B392" s="209"/>
      <c r="C392" s="209"/>
      <c r="D392" s="34"/>
      <c r="E392" s="4"/>
      <c r="F392" s="4"/>
    </row>
    <row r="393" spans="1:6" ht="14.1" customHeight="1">
      <c r="A393" s="210"/>
      <c r="B393" s="211" t="s">
        <v>44</v>
      </c>
      <c r="C393" s="211" t="s">
        <v>4</v>
      </c>
      <c r="D393" s="34"/>
      <c r="E393" s="4"/>
      <c r="F393" s="4"/>
    </row>
    <row r="394" spans="1:6" ht="13.7" customHeight="1">
      <c r="A394" s="193"/>
      <c r="B394" s="193"/>
      <c r="C394" s="193"/>
      <c r="D394" s="34"/>
      <c r="E394" s="4"/>
      <c r="F394" s="4"/>
    </row>
    <row r="395" spans="1:6" ht="13.5" customHeight="1">
      <c r="A395" s="194"/>
      <c r="B395" s="194"/>
      <c r="C395" s="194"/>
      <c r="D395" s="4"/>
      <c r="E395" s="4"/>
      <c r="F395" s="4"/>
    </row>
    <row r="396" spans="1:6" ht="13.5" customHeight="1">
      <c r="A396" s="202"/>
      <c r="B396" s="168"/>
      <c r="C396" s="168"/>
      <c r="D396" s="34"/>
      <c r="E396" s="4"/>
      <c r="F396" s="4"/>
    </row>
    <row r="397" spans="1:6" ht="14.1" customHeight="1">
      <c r="A397" s="203"/>
      <c r="B397" s="203"/>
      <c r="C397" s="203"/>
      <c r="D397" s="34"/>
      <c r="E397" s="4"/>
      <c r="F397" s="4"/>
    </row>
    <row r="398" spans="1:6" ht="13.7" customHeight="1">
      <c r="A398" s="193"/>
      <c r="B398" s="193"/>
      <c r="C398" s="193"/>
      <c r="D398" s="34"/>
      <c r="E398" s="4"/>
      <c r="F398" s="4"/>
    </row>
    <row r="399" spans="1:6" ht="13.7" customHeight="1">
      <c r="A399" s="193"/>
      <c r="B399" s="193"/>
      <c r="C399" s="193"/>
      <c r="D399" s="34"/>
      <c r="E399" s="4"/>
      <c r="F399" s="4"/>
    </row>
    <row r="400" spans="1:6" ht="13.7" customHeight="1">
      <c r="A400" s="201"/>
      <c r="B400" s="201"/>
      <c r="C400" s="201"/>
      <c r="D400" s="4"/>
      <c r="E400" s="4"/>
      <c r="F400" s="4"/>
    </row>
    <row r="401" spans="1:6" ht="13.5" customHeight="1">
      <c r="A401" s="152"/>
      <c r="B401" s="167"/>
      <c r="C401" s="167"/>
      <c r="D401" s="4"/>
      <c r="E401" s="4"/>
      <c r="F401" s="4"/>
    </row>
    <row r="402" spans="1:6" ht="13.5" customHeight="1">
      <c r="A402" s="212"/>
      <c r="B402" s="212"/>
      <c r="C402" s="202"/>
      <c r="D402" s="34"/>
      <c r="E402" s="4"/>
      <c r="F402" s="4"/>
    </row>
    <row r="403" spans="1:6" ht="14.1" customHeight="1">
      <c r="A403" s="203"/>
      <c r="B403" s="203"/>
      <c r="C403" s="203"/>
      <c r="D403" s="34"/>
      <c r="E403" s="4"/>
      <c r="F403" s="4"/>
    </row>
    <row r="404" spans="1:6" ht="13.7" customHeight="1">
      <c r="A404" s="193"/>
      <c r="B404" s="193"/>
      <c r="C404" s="193"/>
      <c r="D404" s="34"/>
      <c r="E404" s="4"/>
      <c r="F404" s="4"/>
    </row>
    <row r="405" spans="1:6" ht="13.7" customHeight="1">
      <c r="A405" s="201"/>
      <c r="B405" s="201"/>
      <c r="C405" s="201"/>
      <c r="D405" s="4"/>
      <c r="E405" s="4"/>
      <c r="F405" s="4"/>
    </row>
    <row r="406" spans="1:6" ht="13.5" customHeight="1">
      <c r="A406" s="152"/>
      <c r="B406" s="167"/>
      <c r="C406" s="167"/>
      <c r="D406" s="4"/>
      <c r="E406" s="4"/>
      <c r="F406" s="4"/>
    </row>
    <row r="407" spans="1:6" ht="13.5" customHeight="1">
      <c r="A407" s="202"/>
      <c r="B407" s="168"/>
      <c r="C407" s="168"/>
      <c r="D407" s="34"/>
      <c r="E407" s="4"/>
      <c r="F407" s="4"/>
    </row>
    <row r="408" spans="1:6" ht="14.1" customHeight="1">
      <c r="A408" s="203"/>
      <c r="B408" s="203"/>
      <c r="C408" s="203"/>
      <c r="D408" s="34"/>
      <c r="E408" s="4"/>
      <c r="F408" s="4"/>
    </row>
    <row r="409" spans="1:6" ht="13.7" customHeight="1">
      <c r="A409" s="139"/>
      <c r="B409" s="193"/>
      <c r="C409" s="193"/>
      <c r="D409" s="34"/>
      <c r="E409" s="4"/>
      <c r="F409" s="4"/>
    </row>
    <row r="410" spans="1:6" ht="13.5" customHeight="1">
      <c r="A410" s="194"/>
      <c r="B410" s="194"/>
      <c r="C410" s="194"/>
      <c r="D410" s="4"/>
      <c r="E410" s="4"/>
      <c r="F410" s="4"/>
    </row>
    <row r="411" spans="1:6" ht="13.5" customHeight="1">
      <c r="A411" s="202"/>
      <c r="B411" s="168"/>
      <c r="C411" s="168"/>
      <c r="D411" s="34"/>
      <c r="E411" s="4"/>
      <c r="F411" s="4"/>
    </row>
    <row r="412" spans="1:6" ht="14.1" customHeight="1">
      <c r="A412" s="136"/>
      <c r="B412" s="203"/>
      <c r="C412" s="203"/>
      <c r="D412" s="34"/>
      <c r="E412" s="4"/>
      <c r="F412" s="4"/>
    </row>
    <row r="413" spans="1:6" ht="13.7" customHeight="1">
      <c r="A413" s="150"/>
      <c r="B413" s="201"/>
      <c r="C413" s="201"/>
      <c r="D413" s="4"/>
      <c r="E413" s="4"/>
      <c r="F413" s="4"/>
    </row>
    <row r="414" spans="1:6" ht="13.5" customHeight="1">
      <c r="A414" s="167"/>
      <c r="B414" s="167"/>
      <c r="C414" s="167"/>
      <c r="D414" s="4"/>
      <c r="E414" s="4"/>
      <c r="F414" s="4"/>
    </row>
    <row r="415" spans="1:6" ht="13.5" customHeight="1">
      <c r="A415" s="202"/>
      <c r="B415" s="168"/>
      <c r="C415" s="168"/>
      <c r="D415" s="34"/>
      <c r="E415" s="4"/>
      <c r="F415" s="4"/>
    </row>
    <row r="416" spans="1:6" ht="14.1" customHeight="1">
      <c r="A416" s="203"/>
      <c r="B416" s="203"/>
      <c r="C416" s="203"/>
      <c r="D416" s="34"/>
      <c r="E416" s="4"/>
      <c r="F416" s="4"/>
    </row>
    <row r="417" spans="1:6" ht="13.7" customHeight="1">
      <c r="A417" s="193"/>
      <c r="B417" s="193"/>
      <c r="C417" s="193"/>
      <c r="D417" s="34"/>
      <c r="E417" s="4"/>
      <c r="F417" s="4"/>
    </row>
    <row r="418" spans="1:6" ht="13.5" customHeight="1">
      <c r="A418" s="194"/>
      <c r="B418" s="194"/>
      <c r="C418" s="194"/>
      <c r="D418" s="4"/>
      <c r="E418" s="4"/>
      <c r="F418" s="4"/>
    </row>
    <row r="419" spans="1:6" ht="13.5" customHeight="1">
      <c r="A419" s="110"/>
      <c r="B419" s="168"/>
      <c r="C419" s="168"/>
      <c r="D419" s="34"/>
      <c r="E419" s="4"/>
      <c r="F419" s="4"/>
    </row>
    <row r="420" spans="1:6" ht="14.1" customHeight="1">
      <c r="A420" s="203"/>
      <c r="B420" s="203"/>
      <c r="C420" s="203"/>
      <c r="D420" s="34"/>
      <c r="E420" s="4"/>
      <c r="F420" s="4"/>
    </row>
    <row r="421" spans="1:6" ht="13.7" customHeight="1">
      <c r="A421" s="201"/>
      <c r="B421" s="201"/>
      <c r="C421" s="201"/>
      <c r="D421" s="4"/>
      <c r="E421" s="4"/>
      <c r="F421" s="4"/>
    </row>
    <row r="422" spans="1:6" ht="13.5" customHeight="1">
      <c r="A422" s="167"/>
      <c r="B422" s="167"/>
      <c r="C422" s="167"/>
      <c r="D422" s="4"/>
      <c r="E422" s="4"/>
      <c r="F422" s="4"/>
    </row>
    <row r="423" spans="1:6" ht="13.5" customHeight="1">
      <c r="A423" s="202"/>
      <c r="B423" s="213"/>
      <c r="C423" s="202"/>
      <c r="D423" s="34"/>
      <c r="E423" s="4"/>
      <c r="F423" s="4"/>
    </row>
    <row r="424" spans="1:6" ht="14.1" customHeight="1">
      <c r="A424" s="214"/>
      <c r="B424" s="203"/>
      <c r="C424" s="203"/>
      <c r="D424" s="34"/>
      <c r="E424" s="4"/>
      <c r="F424" s="4"/>
    </row>
    <row r="425" spans="1:6" ht="13.7" customHeight="1">
      <c r="A425" s="193"/>
      <c r="B425" s="193"/>
      <c r="C425" s="193"/>
      <c r="D425" s="34"/>
      <c r="E425" s="4"/>
      <c r="F425" s="4"/>
    </row>
    <row r="426" spans="1:6" ht="13.5" customHeight="1">
      <c r="A426" s="194"/>
      <c r="B426" s="194"/>
      <c r="C426" s="194"/>
      <c r="D426" s="4"/>
      <c r="E426" s="4"/>
      <c r="F426" s="4"/>
    </row>
    <row r="427" spans="1:6" ht="13.5" customHeight="1">
      <c r="A427" s="202"/>
      <c r="B427" s="168"/>
      <c r="C427" s="168"/>
      <c r="D427" s="34"/>
      <c r="E427" s="4"/>
      <c r="F427" s="4"/>
    </row>
    <row r="428" spans="1:6" ht="14.1" customHeight="1">
      <c r="A428" s="203"/>
      <c r="B428" s="203"/>
      <c r="C428" s="203"/>
      <c r="D428" s="34"/>
      <c r="E428" s="4"/>
      <c r="F428" s="4"/>
    </row>
    <row r="429" spans="1:6" ht="13.7" customHeight="1">
      <c r="A429" s="92"/>
      <c r="B429" s="92"/>
      <c r="C429" s="92"/>
      <c r="D429" s="4"/>
      <c r="E429" s="4"/>
      <c r="F429" s="4"/>
    </row>
    <row r="430" spans="1:6" ht="13.7" customHeight="1">
      <c r="A430" s="2"/>
      <c r="B430" s="2"/>
      <c r="C430" s="2"/>
      <c r="D430" s="4"/>
      <c r="E430" s="4"/>
      <c r="F430" s="4"/>
    </row>
    <row r="431" spans="1:6" ht="13.7" customHeight="1">
      <c r="A431" s="2"/>
      <c r="B431" s="2"/>
      <c r="C431" s="2"/>
      <c r="D431" s="4"/>
      <c r="E431" s="4"/>
      <c r="F431" s="4"/>
    </row>
    <row r="432" spans="1:6" ht="13.7" customHeight="1">
      <c r="A432" s="2"/>
      <c r="B432" s="2"/>
      <c r="C432" s="2"/>
      <c r="D432" s="4"/>
      <c r="E432" s="4"/>
      <c r="F432" s="4"/>
    </row>
    <row r="433" spans="1:6" ht="13.7" customHeight="1">
      <c r="A433" s="2"/>
      <c r="B433" s="2"/>
      <c r="C433" s="2"/>
      <c r="D433" s="4"/>
      <c r="E433" s="4"/>
      <c r="F433" s="4"/>
    </row>
    <row r="434" spans="1:6" ht="13.7" customHeight="1">
      <c r="A434" s="2"/>
      <c r="B434" s="2"/>
      <c r="C434" s="2"/>
      <c r="D434" s="4"/>
      <c r="E434" s="4"/>
      <c r="F434" s="4"/>
    </row>
    <row r="435" spans="1:6" ht="13.7" customHeight="1">
      <c r="A435" s="2"/>
      <c r="B435" s="2"/>
      <c r="C435" s="2"/>
      <c r="D435" s="4"/>
      <c r="E435" s="4"/>
      <c r="F435" s="4"/>
    </row>
    <row r="436" spans="1:6" ht="13.7" customHeight="1">
      <c r="A436" s="2"/>
      <c r="B436" s="2"/>
      <c r="C436" s="2"/>
      <c r="D436" s="4"/>
      <c r="E436" s="4"/>
      <c r="F436" s="4"/>
    </row>
    <row r="437" spans="1:6" ht="13.7" customHeight="1">
      <c r="A437" s="2"/>
      <c r="B437" s="2"/>
      <c r="C437" s="2"/>
      <c r="D437" s="4"/>
      <c r="E437" s="4"/>
      <c r="F437" s="4"/>
    </row>
    <row r="438" spans="1:6" ht="13.7" customHeight="1">
      <c r="A438" s="2"/>
      <c r="B438" s="2"/>
      <c r="C438" s="2"/>
      <c r="D438" s="4"/>
      <c r="E438" s="4"/>
      <c r="F438" s="4"/>
    </row>
    <row r="439" spans="1:6" ht="13.7" customHeight="1">
      <c r="A439" s="2"/>
      <c r="B439" s="2"/>
      <c r="C439" s="2"/>
      <c r="D439" s="4"/>
      <c r="E439" s="4"/>
      <c r="F439" s="4"/>
    </row>
    <row r="440" spans="1:6" ht="13.7" customHeight="1">
      <c r="A440" s="2"/>
      <c r="B440" s="2"/>
      <c r="C440" s="2"/>
      <c r="D440" s="4"/>
      <c r="E440" s="4"/>
      <c r="F440" s="4"/>
    </row>
    <row r="441" spans="1:6" ht="13.7" customHeight="1">
      <c r="A441" s="2"/>
      <c r="B441" s="2"/>
      <c r="C441" s="2"/>
      <c r="D441" s="4"/>
      <c r="E441" s="4"/>
      <c r="F441" s="4"/>
    </row>
    <row r="442" spans="1:6" ht="13.7" customHeight="1">
      <c r="A442" s="2"/>
      <c r="B442" s="2"/>
      <c r="C442" s="2"/>
      <c r="D442" s="4"/>
      <c r="E442" s="4"/>
      <c r="F442" s="4"/>
    </row>
    <row r="443" spans="1:6" ht="13.7" customHeight="1">
      <c r="A443" s="2"/>
      <c r="B443" s="2"/>
      <c r="C443" s="2"/>
      <c r="D443" s="4"/>
      <c r="E443" s="4"/>
      <c r="F443" s="4"/>
    </row>
    <row r="444" spans="1:6" ht="13.7" customHeight="1">
      <c r="A444" s="2"/>
      <c r="B444" s="2"/>
      <c r="C444" s="2"/>
      <c r="D444" s="4"/>
      <c r="E444" s="4"/>
      <c r="F444" s="4"/>
    </row>
    <row r="445" spans="1:6" ht="13.7" customHeight="1">
      <c r="A445" s="2"/>
      <c r="B445" s="2"/>
      <c r="C445" s="2"/>
      <c r="D445" s="4"/>
      <c r="E445" s="4"/>
      <c r="F445" s="4"/>
    </row>
    <row r="446" spans="1:6" ht="13.7" customHeight="1">
      <c r="A446" s="2"/>
      <c r="B446" s="2"/>
      <c r="C446" s="2"/>
      <c r="D446" s="4"/>
      <c r="E446" s="4"/>
      <c r="F446" s="4"/>
    </row>
    <row r="447" spans="1:6" ht="13.7" customHeight="1">
      <c r="A447" s="2"/>
      <c r="B447" s="2"/>
      <c r="C447" s="2"/>
      <c r="D447" s="4"/>
      <c r="E447" s="4"/>
      <c r="F447" s="4"/>
    </row>
    <row r="448" spans="1:6" ht="13.7" customHeight="1">
      <c r="A448" s="2"/>
      <c r="B448" s="2"/>
      <c r="C448" s="2"/>
      <c r="D448" s="4"/>
      <c r="E448" s="4"/>
      <c r="F448" s="4"/>
    </row>
    <row r="449" spans="1:6" ht="13.7" customHeight="1">
      <c r="A449" s="2"/>
      <c r="B449" s="2"/>
      <c r="C449" s="2"/>
      <c r="D449" s="4"/>
      <c r="E449" s="4"/>
      <c r="F449" s="4"/>
    </row>
    <row r="450" spans="1:6" ht="13.7" customHeight="1">
      <c r="A450" s="2"/>
      <c r="B450" s="2"/>
      <c r="C450" s="2"/>
      <c r="D450" s="4"/>
      <c r="E450" s="4"/>
      <c r="F450" s="4"/>
    </row>
    <row r="451" spans="1:6" ht="13.7" customHeight="1">
      <c r="A451" s="2"/>
      <c r="B451" s="2"/>
      <c r="C451" s="2"/>
      <c r="D451" s="4"/>
      <c r="E451" s="4"/>
      <c r="F451" s="4"/>
    </row>
    <row r="452" spans="1:6" ht="13.7" customHeight="1">
      <c r="A452" s="2"/>
      <c r="B452" s="2"/>
      <c r="C452" s="2"/>
      <c r="D452" s="4"/>
      <c r="E452" s="4"/>
      <c r="F452" s="4"/>
    </row>
    <row r="453" spans="1:6" ht="13.7" customHeight="1">
      <c r="A453" s="2"/>
      <c r="B453" s="2"/>
      <c r="C453" s="2"/>
      <c r="D453" s="4"/>
      <c r="E453" s="4"/>
      <c r="F453" s="4"/>
    </row>
    <row r="454" spans="1:6" ht="13.7" customHeight="1">
      <c r="A454" s="2"/>
      <c r="B454" s="2"/>
      <c r="C454" s="2"/>
      <c r="D454" s="4"/>
      <c r="E454" s="4"/>
      <c r="F454" s="4"/>
    </row>
    <row r="455" spans="1:6" ht="13.7" customHeight="1">
      <c r="A455" s="2"/>
      <c r="B455" s="2"/>
      <c r="C455" s="2"/>
      <c r="D455" s="4"/>
      <c r="E455" s="4"/>
      <c r="F455" s="4"/>
    </row>
    <row r="456" spans="1:6" ht="13.7" customHeight="1">
      <c r="A456" s="2"/>
      <c r="B456" s="2"/>
      <c r="C456" s="2"/>
      <c r="D456" s="4"/>
      <c r="E456" s="4"/>
      <c r="F456" s="4"/>
    </row>
    <row r="457" spans="1:6" ht="13.7" customHeight="1">
      <c r="A457" s="2"/>
      <c r="B457" s="2"/>
      <c r="C457" s="2"/>
      <c r="D457" s="4"/>
      <c r="E457" s="4"/>
      <c r="F457" s="4"/>
    </row>
    <row r="458" spans="1:6" ht="13.7" customHeight="1">
      <c r="A458" s="2"/>
      <c r="B458" s="2"/>
      <c r="C458" s="2"/>
      <c r="D458" s="4"/>
      <c r="E458" s="4"/>
      <c r="F458" s="4"/>
    </row>
    <row r="459" spans="1:6" ht="13.7" customHeight="1">
      <c r="A459" s="2"/>
      <c r="B459" s="2"/>
      <c r="C459" s="2"/>
      <c r="D459" s="4"/>
      <c r="E459" s="4"/>
      <c r="F459" s="4"/>
    </row>
    <row r="460" spans="1:6" ht="13.7" customHeight="1">
      <c r="A460" s="2"/>
      <c r="B460" s="2"/>
      <c r="C460" s="2"/>
      <c r="D460" s="4"/>
      <c r="E460" s="4"/>
      <c r="F460" s="4"/>
    </row>
    <row r="461" spans="1:6" ht="13.7" customHeight="1">
      <c r="A461" s="2"/>
      <c r="B461" s="2"/>
      <c r="C461" s="2"/>
      <c r="D461" s="4"/>
      <c r="E461" s="4"/>
      <c r="F461" s="4"/>
    </row>
    <row r="462" spans="1:6" ht="13.7" customHeight="1">
      <c r="A462" s="2"/>
      <c r="B462" s="2"/>
      <c r="C462" s="2"/>
      <c r="D462" s="4"/>
      <c r="E462" s="4"/>
      <c r="F462" s="4"/>
    </row>
    <row r="463" spans="1:6" ht="13.7" customHeight="1">
      <c r="A463" s="2"/>
      <c r="B463" s="2"/>
      <c r="C463" s="2"/>
      <c r="D463" s="4"/>
      <c r="E463" s="4"/>
      <c r="F463" s="4"/>
    </row>
    <row r="464" spans="1:6" ht="13.7" customHeight="1">
      <c r="A464" s="2"/>
      <c r="B464" s="2"/>
      <c r="C464" s="2"/>
      <c r="D464" s="4"/>
      <c r="E464" s="4"/>
      <c r="F464" s="4"/>
    </row>
    <row r="465" spans="1:6" ht="13.7" customHeight="1">
      <c r="A465" s="2"/>
      <c r="B465" s="2"/>
      <c r="C465" s="2"/>
      <c r="D465" s="4"/>
      <c r="E465" s="4"/>
      <c r="F465" s="4"/>
    </row>
    <row r="466" spans="1:6" ht="13.7" customHeight="1">
      <c r="A466" s="2"/>
      <c r="B466" s="2"/>
      <c r="C466" s="2"/>
      <c r="D466" s="4"/>
      <c r="E466" s="4"/>
      <c r="F466" s="4"/>
    </row>
    <row r="467" spans="1:6" ht="13.7" customHeight="1">
      <c r="A467" s="2"/>
      <c r="B467" s="2"/>
      <c r="C467" s="2"/>
      <c r="D467" s="4"/>
      <c r="E467" s="4"/>
      <c r="F467" s="4"/>
    </row>
    <row r="468" spans="1:6" ht="13.7" customHeight="1">
      <c r="A468" s="2"/>
      <c r="B468" s="2"/>
      <c r="C468" s="2"/>
      <c r="D468" s="4"/>
      <c r="E468" s="4"/>
      <c r="F468" s="4"/>
    </row>
    <row r="469" spans="1:6" ht="13.7" customHeight="1">
      <c r="A469" s="2"/>
      <c r="B469" s="2"/>
      <c r="C469" s="2"/>
      <c r="D469" s="4"/>
      <c r="E469" s="4"/>
      <c r="F469" s="4"/>
    </row>
    <row r="470" spans="1:6" ht="13.7" customHeight="1">
      <c r="A470" s="2"/>
      <c r="B470" s="2"/>
      <c r="C470" s="2"/>
      <c r="D470" s="4"/>
      <c r="E470" s="4"/>
      <c r="F470" s="4"/>
    </row>
    <row r="471" spans="1:6" ht="13.7" customHeight="1">
      <c r="A471" s="2"/>
      <c r="B471" s="2"/>
      <c r="C471" s="2"/>
      <c r="D471" s="4"/>
      <c r="E471" s="4"/>
      <c r="F471" s="4"/>
    </row>
    <row r="472" spans="1:6" ht="13.7" customHeight="1">
      <c r="A472" s="2"/>
      <c r="B472" s="2"/>
      <c r="C472" s="2"/>
      <c r="D472" s="4"/>
      <c r="E472" s="4"/>
      <c r="F472" s="4"/>
    </row>
    <row r="473" spans="1:6" ht="13.7" customHeight="1">
      <c r="A473" s="2"/>
      <c r="B473" s="2"/>
      <c r="C473" s="2"/>
      <c r="D473" s="4"/>
      <c r="E473" s="4"/>
      <c r="F473" s="4"/>
    </row>
    <row r="474" spans="1:6" ht="13.7" customHeight="1">
      <c r="A474" s="2"/>
      <c r="B474" s="2"/>
      <c r="C474" s="2"/>
      <c r="D474" s="4"/>
      <c r="E474" s="4"/>
      <c r="F474" s="4"/>
    </row>
    <row r="475" spans="1:6" ht="13.7" customHeight="1">
      <c r="A475" s="2"/>
      <c r="B475" s="2"/>
      <c r="C475" s="2"/>
      <c r="D475" s="4"/>
      <c r="E475" s="4"/>
      <c r="F475" s="4"/>
    </row>
    <row r="476" spans="1:6" ht="13.7" customHeight="1">
      <c r="A476" s="2"/>
      <c r="B476" s="2"/>
      <c r="C476" s="2"/>
      <c r="D476" s="4"/>
      <c r="E476" s="4"/>
      <c r="F476" s="4"/>
    </row>
    <row r="477" spans="1:6" ht="13.7" customHeight="1">
      <c r="A477" s="2"/>
      <c r="B477" s="2"/>
      <c r="C477" s="2"/>
      <c r="D477" s="4"/>
      <c r="E477" s="4"/>
      <c r="F477" s="4"/>
    </row>
    <row r="478" spans="1:6" ht="13.7" customHeight="1">
      <c r="A478" s="2"/>
      <c r="B478" s="2"/>
      <c r="C478" s="2"/>
      <c r="D478" s="4"/>
      <c r="E478" s="4"/>
      <c r="F478" s="4"/>
    </row>
    <row r="479" spans="1:6" ht="13.7" customHeight="1">
      <c r="A479" s="2"/>
      <c r="B479" s="2"/>
      <c r="C479" s="2"/>
      <c r="D479" s="4"/>
      <c r="E479" s="4"/>
      <c r="F479" s="4"/>
    </row>
    <row r="480" spans="1:6" ht="13.7" customHeight="1">
      <c r="A480" s="2"/>
      <c r="B480" s="2"/>
      <c r="C480" s="2"/>
      <c r="D480" s="4"/>
      <c r="E480" s="4"/>
      <c r="F480" s="4"/>
    </row>
    <row r="481" spans="1:6" ht="13.7" customHeight="1">
      <c r="A481" s="2"/>
      <c r="B481" s="2"/>
      <c r="C481" s="2"/>
      <c r="D481" s="4"/>
      <c r="E481" s="4"/>
      <c r="F481" s="4"/>
    </row>
    <row r="482" spans="1:6" ht="13.7" customHeight="1">
      <c r="A482" s="2"/>
      <c r="B482" s="2"/>
      <c r="C482" s="2"/>
      <c r="D482" s="4"/>
      <c r="E482" s="4"/>
      <c r="F482" s="4"/>
    </row>
    <row r="483" spans="1:6" ht="13.7" customHeight="1">
      <c r="A483" s="2"/>
      <c r="B483" s="2"/>
      <c r="C483" s="2"/>
      <c r="D483" s="4"/>
      <c r="E483" s="4"/>
      <c r="F483" s="4"/>
    </row>
    <row r="484" spans="1:6" ht="13.7" customHeight="1">
      <c r="A484" s="2"/>
      <c r="B484" s="2"/>
      <c r="C484" s="2"/>
      <c r="D484" s="4"/>
      <c r="E484" s="4"/>
      <c r="F484" s="4"/>
    </row>
    <row r="485" spans="1:6" ht="13.7" customHeight="1">
      <c r="A485" s="2"/>
      <c r="B485" s="2"/>
      <c r="C485" s="2"/>
      <c r="D485" s="4"/>
      <c r="E485" s="4"/>
      <c r="F485" s="4"/>
    </row>
    <row r="486" spans="1:6" ht="13.7" customHeight="1">
      <c r="A486" s="2"/>
      <c r="B486" s="2"/>
      <c r="C486" s="2"/>
      <c r="D486" s="4"/>
      <c r="E486" s="4"/>
      <c r="F486" s="4"/>
    </row>
    <row r="487" spans="1:6" ht="13.7" customHeight="1">
      <c r="A487" s="2"/>
      <c r="B487" s="2"/>
      <c r="C487" s="2"/>
      <c r="D487" s="4"/>
      <c r="E487" s="4"/>
      <c r="F487" s="4"/>
    </row>
    <row r="488" spans="1:6" ht="13.7" customHeight="1">
      <c r="A488" s="2"/>
      <c r="B488" s="2"/>
      <c r="C488" s="2"/>
      <c r="D488" s="4"/>
      <c r="E488" s="4"/>
      <c r="F488" s="4"/>
    </row>
    <row r="489" spans="1:6" ht="13.7" customHeight="1">
      <c r="A489" s="2"/>
      <c r="B489" s="2"/>
      <c r="C489" s="2"/>
      <c r="D489" s="4"/>
      <c r="E489" s="4"/>
      <c r="F489" s="4"/>
    </row>
    <row r="490" spans="1:6" ht="13.7" customHeight="1">
      <c r="A490" s="2"/>
      <c r="B490" s="2"/>
      <c r="C490" s="2"/>
      <c r="D490" s="4"/>
      <c r="E490" s="4"/>
      <c r="F490" s="4"/>
    </row>
    <row r="491" spans="1:6" ht="13.7" customHeight="1">
      <c r="A491" s="2"/>
      <c r="B491" s="2"/>
      <c r="C491" s="2"/>
      <c r="D491" s="4"/>
      <c r="E491" s="4"/>
      <c r="F491" s="4"/>
    </row>
    <row r="492" spans="1:6" ht="13.7" customHeight="1">
      <c r="A492" s="2"/>
      <c r="B492" s="2"/>
      <c r="C492" s="2"/>
      <c r="D492" s="4"/>
      <c r="E492" s="4"/>
      <c r="F492" s="4"/>
    </row>
    <row r="493" spans="1:6" ht="13.7" customHeight="1">
      <c r="A493" s="2"/>
      <c r="B493" s="2"/>
      <c r="C493" s="2"/>
      <c r="D493" s="4"/>
      <c r="E493" s="4"/>
      <c r="F493" s="4"/>
    </row>
    <row r="494" spans="1:6" ht="13.7" customHeight="1">
      <c r="A494" s="2"/>
      <c r="B494" s="2"/>
      <c r="C494" s="2"/>
      <c r="D494" s="4"/>
      <c r="E494" s="4"/>
      <c r="F494" s="4"/>
    </row>
    <row r="495" spans="1:6" ht="13.7" customHeight="1">
      <c r="A495" s="2"/>
      <c r="B495" s="2"/>
      <c r="C495" s="2"/>
      <c r="D495" s="4"/>
      <c r="E495" s="4"/>
      <c r="F495" s="4"/>
    </row>
    <row r="496" spans="1:6" ht="13.7" customHeight="1">
      <c r="A496" s="2"/>
      <c r="B496" s="2"/>
      <c r="C496" s="2"/>
      <c r="D496" s="4"/>
      <c r="E496" s="4"/>
      <c r="F496" s="4"/>
    </row>
    <row r="497" spans="1:6" ht="13.7" customHeight="1">
      <c r="A497" s="2"/>
      <c r="B497" s="2"/>
      <c r="C497" s="2"/>
      <c r="D497" s="4"/>
      <c r="E497" s="4"/>
      <c r="F497" s="4"/>
    </row>
    <row r="498" spans="1:6" ht="13.7" customHeight="1">
      <c r="A498" s="2"/>
      <c r="B498" s="2"/>
      <c r="C498" s="2"/>
      <c r="D498" s="4"/>
      <c r="E498" s="4"/>
      <c r="F498" s="4"/>
    </row>
    <row r="499" spans="1:6" ht="13.7" customHeight="1">
      <c r="A499" s="2"/>
      <c r="B499" s="2"/>
      <c r="C499" s="2"/>
      <c r="D499" s="4"/>
      <c r="E499" s="4"/>
      <c r="F499" s="4"/>
    </row>
    <row r="500" spans="1:6" ht="13.7" customHeight="1">
      <c r="A500" s="2"/>
      <c r="B500" s="2"/>
      <c r="C500" s="2"/>
      <c r="D500" s="4"/>
      <c r="E500" s="4"/>
      <c r="F500" s="4"/>
    </row>
    <row r="501" spans="1:6" ht="13.7" customHeight="1">
      <c r="A501" s="2"/>
      <c r="B501" s="2"/>
      <c r="C501" s="2"/>
      <c r="D501" s="4"/>
      <c r="E501" s="4"/>
      <c r="F501" s="4"/>
    </row>
    <row r="502" spans="1:6" ht="13.7" customHeight="1">
      <c r="A502" s="2"/>
      <c r="B502" s="2"/>
      <c r="C502" s="2"/>
      <c r="D502" s="4"/>
      <c r="E502" s="4"/>
      <c r="F502" s="4"/>
    </row>
    <row r="503" spans="1:6" ht="13.7" customHeight="1">
      <c r="A503" s="2"/>
      <c r="B503" s="2"/>
      <c r="C503" s="2"/>
      <c r="D503" s="4"/>
      <c r="E503" s="4"/>
      <c r="F503" s="4"/>
    </row>
    <row r="504" spans="1:6" ht="13.7" customHeight="1">
      <c r="A504" s="2"/>
      <c r="B504" s="2"/>
      <c r="C504" s="2"/>
      <c r="D504" s="4"/>
      <c r="E504" s="4"/>
      <c r="F504" s="4"/>
    </row>
    <row r="505" spans="1:6" ht="13.7" customHeight="1">
      <c r="A505" s="2"/>
      <c r="B505" s="2"/>
      <c r="C505" s="2"/>
      <c r="D505" s="4"/>
      <c r="E505" s="4"/>
      <c r="F505" s="4"/>
    </row>
    <row r="506" spans="1:6" ht="13.7" customHeight="1">
      <c r="A506" s="2"/>
      <c r="B506" s="2"/>
      <c r="C506" s="2"/>
      <c r="D506" s="4"/>
      <c r="E506" s="4"/>
      <c r="F506" s="4"/>
    </row>
    <row r="507" spans="1:6" ht="13.7" customHeight="1">
      <c r="A507" s="2"/>
      <c r="B507" s="2"/>
      <c r="C507" s="2"/>
      <c r="D507" s="4"/>
      <c r="E507" s="4"/>
      <c r="F507" s="4"/>
    </row>
    <row r="508" spans="1:6" ht="13.7" customHeight="1">
      <c r="A508" s="2"/>
      <c r="B508" s="2"/>
      <c r="C508" s="2"/>
      <c r="D508" s="4"/>
      <c r="E508" s="4"/>
      <c r="F508" s="4"/>
    </row>
    <row r="509" spans="1:6" ht="13.7" customHeight="1">
      <c r="A509" s="2"/>
      <c r="B509" s="2"/>
      <c r="C509" s="2"/>
      <c r="D509" s="4"/>
      <c r="E509" s="4"/>
      <c r="F509" s="4"/>
    </row>
    <row r="510" spans="1:6" ht="13.7" customHeight="1">
      <c r="A510" s="2"/>
      <c r="B510" s="2"/>
      <c r="C510" s="2"/>
      <c r="D510" s="4"/>
      <c r="E510" s="4"/>
      <c r="F510" s="4"/>
    </row>
    <row r="511" spans="1:6" ht="13.7" customHeight="1">
      <c r="A511" s="2"/>
      <c r="B511" s="2"/>
      <c r="C511" s="2"/>
      <c r="D511" s="4"/>
      <c r="E511" s="4"/>
      <c r="F511" s="4"/>
    </row>
    <row r="512" spans="1:6" ht="13.7" customHeight="1">
      <c r="A512" s="2"/>
      <c r="B512" s="2"/>
      <c r="C512" s="2"/>
      <c r="D512" s="4"/>
      <c r="E512" s="4"/>
      <c r="F512" s="4"/>
    </row>
    <row r="513" spans="1:6" ht="13.7" customHeight="1">
      <c r="A513" s="2"/>
      <c r="B513" s="2"/>
      <c r="C513" s="2"/>
      <c r="D513" s="4"/>
      <c r="E513" s="4"/>
      <c r="F513" s="4"/>
    </row>
    <row r="514" spans="1:6" ht="13.7" customHeight="1">
      <c r="A514" s="2"/>
      <c r="B514" s="2"/>
      <c r="C514" s="2"/>
      <c r="D514" s="4"/>
      <c r="E514" s="4"/>
      <c r="F514" s="4"/>
    </row>
    <row r="515" spans="1:6" ht="13.7" customHeight="1">
      <c r="A515" s="2"/>
      <c r="B515" s="2"/>
      <c r="C515" s="2"/>
      <c r="D515" s="4"/>
      <c r="E515" s="4"/>
      <c r="F515" s="4"/>
    </row>
    <row r="516" spans="1:6" ht="13.7" customHeight="1">
      <c r="A516" s="2"/>
      <c r="B516" s="2"/>
      <c r="C516" s="2"/>
      <c r="D516" s="4"/>
      <c r="E516" s="4"/>
      <c r="F516" s="4"/>
    </row>
    <row r="517" spans="1:6" ht="13.7" customHeight="1">
      <c r="A517" s="2"/>
      <c r="B517" s="2"/>
      <c r="C517" s="2"/>
      <c r="D517" s="4"/>
      <c r="E517" s="4"/>
      <c r="F517" s="4"/>
    </row>
    <row r="518" spans="1:6" ht="13.7" customHeight="1">
      <c r="A518" s="2"/>
      <c r="B518" s="2"/>
      <c r="C518" s="2"/>
      <c r="D518" s="4"/>
      <c r="E518" s="4"/>
      <c r="F518" s="4"/>
    </row>
    <row r="519" spans="1:6" ht="13.7" customHeight="1">
      <c r="A519" s="2"/>
      <c r="B519" s="2"/>
      <c r="C519" s="2"/>
      <c r="D519" s="4"/>
      <c r="E519" s="4"/>
      <c r="F519" s="4"/>
    </row>
    <row r="520" spans="1:6" ht="13.7" customHeight="1">
      <c r="A520" s="2"/>
      <c r="B520" s="2"/>
      <c r="C520" s="2"/>
      <c r="D520" s="4"/>
      <c r="E520" s="4"/>
      <c r="F520" s="4"/>
    </row>
    <row r="521" spans="1:6" ht="13.7" customHeight="1">
      <c r="A521" s="2"/>
      <c r="B521" s="2"/>
      <c r="C521" s="2"/>
      <c r="D521" s="4"/>
      <c r="E521" s="4"/>
      <c r="F521" s="4"/>
    </row>
    <row r="522" spans="1:6" ht="13.7" customHeight="1">
      <c r="A522" s="2"/>
      <c r="B522" s="2"/>
      <c r="C522" s="2"/>
      <c r="D522" s="4"/>
      <c r="E522" s="4"/>
      <c r="F522" s="4"/>
    </row>
    <row r="523" spans="1:6" ht="13.7" customHeight="1">
      <c r="A523" s="2"/>
      <c r="B523" s="2"/>
      <c r="C523" s="2"/>
      <c r="D523" s="4"/>
      <c r="E523" s="4"/>
      <c r="F523" s="4"/>
    </row>
    <row r="524" spans="1:6" ht="13.7" customHeight="1">
      <c r="A524" s="2"/>
      <c r="B524" s="2"/>
      <c r="C524" s="2"/>
      <c r="D524" s="4"/>
      <c r="E524" s="4"/>
      <c r="F524" s="4"/>
    </row>
    <row r="525" spans="1:6" ht="13.7" customHeight="1">
      <c r="A525" s="2"/>
      <c r="B525" s="2"/>
      <c r="C525" s="2"/>
      <c r="D525" s="4"/>
      <c r="E525" s="4"/>
      <c r="F525" s="4"/>
    </row>
    <row r="526" spans="1:6" ht="13.7" customHeight="1">
      <c r="A526" s="2"/>
      <c r="B526" s="2"/>
      <c r="C526" s="2"/>
      <c r="D526" s="4"/>
      <c r="E526" s="4"/>
      <c r="F526" s="4"/>
    </row>
    <row r="527" spans="1:6" ht="13.7" customHeight="1">
      <c r="A527" s="2"/>
      <c r="B527" s="2"/>
      <c r="C527" s="2"/>
      <c r="D527" s="4"/>
      <c r="E527" s="4"/>
      <c r="F527" s="4"/>
    </row>
    <row r="528" spans="1:6" ht="13.7" customHeight="1">
      <c r="A528" s="2"/>
      <c r="B528" s="2"/>
      <c r="C528" s="2"/>
      <c r="D528" s="4"/>
      <c r="E528" s="4"/>
      <c r="F528" s="4"/>
    </row>
    <row r="529" spans="1:6" ht="13.7" customHeight="1">
      <c r="A529" s="2"/>
      <c r="B529" s="2"/>
      <c r="C529" s="2"/>
      <c r="D529" s="4"/>
      <c r="E529" s="4"/>
      <c r="F529" s="4"/>
    </row>
    <row r="530" spans="1:6" ht="13.7" customHeight="1">
      <c r="A530" s="2"/>
      <c r="B530" s="2"/>
      <c r="C530" s="2"/>
      <c r="D530" s="4"/>
      <c r="E530" s="4"/>
      <c r="F530" s="4"/>
    </row>
    <row r="531" spans="1:6" ht="13.7" customHeight="1">
      <c r="A531" s="2"/>
      <c r="B531" s="2"/>
      <c r="C531" s="2"/>
      <c r="D531" s="4"/>
      <c r="E531" s="4"/>
      <c r="F531" s="4"/>
    </row>
    <row r="532" spans="1:6" ht="13.7" customHeight="1">
      <c r="A532" s="2"/>
      <c r="B532" s="2"/>
      <c r="C532" s="2"/>
      <c r="D532" s="4"/>
      <c r="E532" s="4"/>
      <c r="F532" s="4"/>
    </row>
    <row r="533" spans="1:6" ht="13.7" customHeight="1">
      <c r="A533" s="2"/>
      <c r="B533" s="2"/>
      <c r="C533" s="2"/>
      <c r="D533" s="4"/>
      <c r="E533" s="4"/>
      <c r="F533" s="4"/>
    </row>
    <row r="534" spans="1:6" ht="13.7" customHeight="1">
      <c r="A534" s="2"/>
      <c r="B534" s="2"/>
      <c r="C534" s="2"/>
      <c r="D534" s="4"/>
      <c r="E534" s="4"/>
      <c r="F534" s="4"/>
    </row>
    <row r="535" spans="1:6" ht="13.7" customHeight="1">
      <c r="A535" s="2"/>
      <c r="B535" s="2"/>
      <c r="C535" s="2"/>
      <c r="D535" s="4"/>
      <c r="E535" s="4"/>
      <c r="F535" s="4"/>
    </row>
    <row r="536" spans="1:6" ht="13.7" customHeight="1">
      <c r="A536" s="2"/>
      <c r="B536" s="2"/>
      <c r="C536" s="2"/>
      <c r="D536" s="4"/>
      <c r="E536" s="4"/>
      <c r="F536" s="4"/>
    </row>
    <row r="537" spans="1:6" ht="13.7" customHeight="1">
      <c r="A537" s="2"/>
      <c r="B537" s="2"/>
      <c r="C537" s="2"/>
      <c r="D537" s="4"/>
      <c r="E537" s="4"/>
      <c r="F537" s="4"/>
    </row>
    <row r="538" spans="1:6" ht="13.7" customHeight="1">
      <c r="A538" s="2"/>
      <c r="B538" s="2"/>
      <c r="C538" s="2"/>
      <c r="D538" s="4"/>
      <c r="E538" s="4"/>
      <c r="F538" s="4"/>
    </row>
    <row r="539" spans="1:6" ht="13.7" customHeight="1">
      <c r="A539" s="2"/>
      <c r="B539" s="2"/>
      <c r="C539" s="2"/>
      <c r="D539" s="4"/>
      <c r="E539" s="4"/>
      <c r="F539" s="4"/>
    </row>
    <row r="540" spans="1:6" ht="13.7" customHeight="1">
      <c r="A540" s="2"/>
      <c r="B540" s="2"/>
      <c r="C540" s="2"/>
      <c r="D540" s="4"/>
      <c r="E540" s="4"/>
      <c r="F540" s="4"/>
    </row>
    <row r="541" spans="1:6" ht="13.7" customHeight="1">
      <c r="A541" s="2"/>
      <c r="B541" s="2"/>
      <c r="C541" s="2"/>
      <c r="D541" s="4"/>
      <c r="E541" s="4"/>
      <c r="F541" s="4"/>
    </row>
    <row r="542" spans="1:6" ht="13.7" customHeight="1">
      <c r="A542" s="2"/>
      <c r="B542" s="2"/>
      <c r="C542" s="2"/>
      <c r="D542" s="4"/>
      <c r="E542" s="4"/>
      <c r="F542" s="4"/>
    </row>
    <row r="543" spans="1:6" ht="13.7" customHeight="1">
      <c r="A543" s="2"/>
      <c r="B543" s="2"/>
      <c r="C543" s="2"/>
      <c r="D543" s="4"/>
      <c r="E543" s="4"/>
      <c r="F543" s="4"/>
    </row>
    <row r="544" spans="1:6" ht="13.7" customHeight="1">
      <c r="A544" s="2"/>
      <c r="B544" s="2"/>
      <c r="C544" s="2"/>
      <c r="D544" s="4"/>
      <c r="E544" s="4"/>
      <c r="F544" s="4"/>
    </row>
    <row r="545" spans="1:6" ht="13.7" customHeight="1">
      <c r="A545" s="2"/>
      <c r="B545" s="2"/>
      <c r="C545" s="2"/>
      <c r="D545" s="4"/>
      <c r="E545" s="4"/>
      <c r="F545" s="4"/>
    </row>
    <row r="546" spans="1:6" ht="13.7" customHeight="1">
      <c r="A546" s="2"/>
      <c r="B546" s="2"/>
      <c r="C546" s="2"/>
      <c r="D546" s="4"/>
      <c r="E546" s="4"/>
      <c r="F546" s="4"/>
    </row>
    <row r="547" spans="1:6" ht="13.7" customHeight="1">
      <c r="A547" s="2"/>
      <c r="B547" s="2"/>
      <c r="C547" s="2"/>
      <c r="D547" s="4"/>
      <c r="E547" s="4"/>
      <c r="F547" s="4"/>
    </row>
    <row r="548" spans="1:6" ht="13.7" customHeight="1">
      <c r="A548" s="2"/>
      <c r="B548" s="2"/>
      <c r="C548" s="2"/>
      <c r="D548" s="4"/>
      <c r="E548" s="4"/>
      <c r="F548" s="4"/>
    </row>
    <row r="549" spans="1:6" ht="13.7" customHeight="1">
      <c r="A549" s="2"/>
      <c r="B549" s="2"/>
      <c r="C549" s="2"/>
      <c r="D549" s="4"/>
      <c r="E549" s="4"/>
      <c r="F549" s="4"/>
    </row>
    <row r="550" spans="1:6" ht="13.7" customHeight="1">
      <c r="A550" s="2"/>
      <c r="B550" s="2"/>
      <c r="C550" s="2"/>
      <c r="D550" s="4"/>
      <c r="E550" s="4"/>
      <c r="F550" s="4"/>
    </row>
    <row r="551" spans="1:6" ht="13.7" customHeight="1">
      <c r="A551" s="2"/>
      <c r="B551" s="2"/>
      <c r="C551" s="2"/>
      <c r="D551" s="4"/>
      <c r="E551" s="4"/>
      <c r="F551" s="4"/>
    </row>
    <row r="552" spans="1:6" ht="13.7" customHeight="1">
      <c r="A552" s="2"/>
      <c r="B552" s="2"/>
      <c r="C552" s="2"/>
      <c r="D552" s="4"/>
      <c r="E552" s="4"/>
      <c r="F552" s="4"/>
    </row>
    <row r="553" spans="1:6" ht="13.7" customHeight="1">
      <c r="A553" s="2"/>
      <c r="B553" s="2"/>
      <c r="C553" s="2"/>
      <c r="D553" s="4"/>
      <c r="E553" s="4"/>
      <c r="F553" s="4"/>
    </row>
    <row r="554" spans="1:6" ht="13.7" customHeight="1">
      <c r="A554" s="2"/>
      <c r="B554" s="2"/>
      <c r="C554" s="2"/>
      <c r="D554" s="4"/>
      <c r="E554" s="4"/>
      <c r="F554" s="4"/>
    </row>
    <row r="555" spans="1:6" ht="13.7" customHeight="1">
      <c r="A555" s="2"/>
      <c r="B555" s="2"/>
      <c r="C555" s="2"/>
      <c r="D555" s="4"/>
      <c r="E555" s="4"/>
      <c r="F555" s="4"/>
    </row>
    <row r="556" spans="1:6" ht="13.7" customHeight="1">
      <c r="A556" s="2"/>
      <c r="B556" s="2"/>
      <c r="C556" s="2"/>
      <c r="D556" s="4"/>
      <c r="E556" s="4"/>
      <c r="F556" s="4"/>
    </row>
    <row r="557" spans="1:6" ht="13.7" customHeight="1">
      <c r="A557" s="2"/>
      <c r="B557" s="2"/>
      <c r="C557" s="2"/>
      <c r="D557" s="4"/>
      <c r="E557" s="4"/>
      <c r="F557" s="4"/>
    </row>
    <row r="558" spans="1:6" ht="13.7" customHeight="1">
      <c r="A558" s="2"/>
      <c r="B558" s="2"/>
      <c r="C558" s="2"/>
      <c r="D558" s="4"/>
      <c r="E558" s="4"/>
      <c r="F558" s="4"/>
    </row>
    <row r="559" spans="1:6" ht="13.7" customHeight="1">
      <c r="A559" s="2"/>
      <c r="B559" s="2"/>
      <c r="C559" s="2"/>
      <c r="D559" s="4"/>
      <c r="E559" s="4"/>
      <c r="F559" s="4"/>
    </row>
    <row r="560" spans="1:6" ht="13.7" customHeight="1">
      <c r="A560" s="2"/>
      <c r="B560" s="2"/>
      <c r="C560" s="2"/>
      <c r="D560" s="4"/>
      <c r="E560" s="4"/>
      <c r="F560" s="4"/>
    </row>
    <row r="561" spans="1:6" ht="13.7" customHeight="1">
      <c r="A561" s="2"/>
      <c r="B561" s="2"/>
      <c r="C561" s="2"/>
      <c r="D561" s="4"/>
      <c r="E561" s="4"/>
      <c r="F561" s="4"/>
    </row>
    <row r="562" spans="1:6" ht="13.7" customHeight="1">
      <c r="A562" s="2"/>
      <c r="B562" s="2"/>
      <c r="C562" s="2"/>
      <c r="D562" s="4"/>
      <c r="E562" s="4"/>
      <c r="F562" s="4"/>
    </row>
    <row r="563" spans="1:6" ht="13.7" customHeight="1">
      <c r="A563" s="2"/>
      <c r="B563" s="2"/>
      <c r="C563" s="2"/>
      <c r="D563" s="4"/>
      <c r="E563" s="4"/>
      <c r="F563" s="4"/>
    </row>
    <row r="564" spans="1:6" ht="13.7" customHeight="1">
      <c r="A564" s="2"/>
      <c r="B564" s="2"/>
      <c r="C564" s="2"/>
      <c r="D564" s="4"/>
      <c r="E564" s="4"/>
      <c r="F564" s="4"/>
    </row>
    <row r="565" spans="1:6" ht="13.7" customHeight="1">
      <c r="A565" s="2"/>
      <c r="B565" s="2"/>
      <c r="C565" s="2"/>
      <c r="D565" s="4"/>
      <c r="E565" s="4"/>
      <c r="F565" s="4"/>
    </row>
    <row r="566" spans="1:6" ht="13.7" customHeight="1">
      <c r="A566" s="2"/>
      <c r="B566" s="2"/>
      <c r="C566" s="2"/>
      <c r="D566" s="4"/>
      <c r="E566" s="4"/>
      <c r="F566" s="4"/>
    </row>
    <row r="567" spans="1:6" ht="13.7" customHeight="1">
      <c r="A567" s="2"/>
      <c r="B567" s="2"/>
      <c r="C567" s="2"/>
      <c r="D567" s="4"/>
      <c r="E567" s="4"/>
      <c r="F567" s="4"/>
    </row>
    <row r="568" spans="1:6" ht="13.7" customHeight="1">
      <c r="A568" s="2"/>
      <c r="B568" s="2"/>
      <c r="C568" s="2"/>
      <c r="D568" s="4"/>
      <c r="E568" s="4"/>
      <c r="F568" s="4"/>
    </row>
    <row r="569" spans="1:6" ht="13.7" customHeight="1">
      <c r="A569" s="2"/>
      <c r="B569" s="2"/>
      <c r="C569" s="2"/>
      <c r="D569" s="4"/>
      <c r="E569" s="4"/>
      <c r="F569" s="4"/>
    </row>
    <row r="570" spans="1:6" ht="13.7" customHeight="1">
      <c r="A570" s="2"/>
      <c r="B570" s="2"/>
      <c r="C570" s="2"/>
      <c r="D570" s="4"/>
      <c r="E570" s="4"/>
      <c r="F570" s="4"/>
    </row>
    <row r="571" spans="1:6" ht="13.7" customHeight="1">
      <c r="A571" s="2"/>
      <c r="B571" s="2"/>
      <c r="C571" s="2"/>
      <c r="D571" s="4"/>
      <c r="E571" s="4"/>
      <c r="F571" s="4"/>
    </row>
    <row r="572" spans="1:6" ht="13.7" customHeight="1">
      <c r="A572" s="2"/>
      <c r="B572" s="2"/>
      <c r="C572" s="2"/>
      <c r="D572" s="4"/>
      <c r="E572" s="4"/>
      <c r="F572" s="4"/>
    </row>
    <row r="573" spans="1:6" ht="13.7" customHeight="1">
      <c r="A573" s="2"/>
      <c r="B573" s="2"/>
      <c r="C573" s="2"/>
      <c r="D573" s="4"/>
      <c r="E573" s="4"/>
      <c r="F573" s="4"/>
    </row>
    <row r="574" spans="1:6" ht="13.7" customHeight="1">
      <c r="A574" s="2"/>
      <c r="B574" s="2"/>
      <c r="C574" s="2"/>
      <c r="D574" s="4"/>
      <c r="E574" s="4"/>
      <c r="F574" s="4"/>
    </row>
    <row r="575" spans="1:6" ht="13.7" customHeight="1">
      <c r="A575" s="2"/>
      <c r="B575" s="2"/>
      <c r="C575" s="2"/>
      <c r="D575" s="4"/>
      <c r="E575" s="4"/>
      <c r="F575" s="4"/>
    </row>
    <row r="576" spans="1:6" ht="13.7" customHeight="1">
      <c r="A576" s="2"/>
      <c r="B576" s="2"/>
      <c r="C576" s="2"/>
      <c r="D576" s="4"/>
      <c r="E576" s="4"/>
      <c r="F576" s="4"/>
    </row>
    <row r="577" spans="1:6" ht="13.7" customHeight="1">
      <c r="A577" s="2"/>
      <c r="B577" s="2"/>
      <c r="C577" s="2"/>
      <c r="D577" s="4"/>
      <c r="E577" s="4"/>
      <c r="F577" s="4"/>
    </row>
    <row r="578" spans="1:6" ht="13.7" customHeight="1">
      <c r="A578" s="2"/>
      <c r="B578" s="2"/>
      <c r="C578" s="2"/>
      <c r="D578" s="4"/>
      <c r="E578" s="4"/>
      <c r="F578" s="4"/>
    </row>
    <row r="579" spans="1:6" ht="13.7" customHeight="1">
      <c r="A579" s="2"/>
      <c r="B579" s="2"/>
      <c r="C579" s="2"/>
      <c r="D579" s="4"/>
      <c r="E579" s="4"/>
      <c r="F579" s="4"/>
    </row>
    <row r="580" spans="1:6" ht="13.7" customHeight="1">
      <c r="A580" s="2"/>
      <c r="B580" s="2"/>
      <c r="C580" s="2"/>
      <c r="D580" s="4"/>
      <c r="E580" s="4"/>
      <c r="F580" s="4"/>
    </row>
    <row r="581" spans="1:6" ht="13.7" customHeight="1">
      <c r="A581" s="2"/>
      <c r="B581" s="2"/>
      <c r="C581" s="2"/>
      <c r="D581" s="4"/>
      <c r="E581" s="4"/>
      <c r="F581" s="4"/>
    </row>
    <row r="582" spans="1:6" ht="13.7" customHeight="1">
      <c r="A582" s="2"/>
      <c r="B582" s="2"/>
      <c r="C582" s="2"/>
      <c r="D582" s="4"/>
      <c r="E582" s="4"/>
      <c r="F582" s="4"/>
    </row>
    <row r="583" spans="1:6" ht="13.7" customHeight="1">
      <c r="A583" s="2"/>
      <c r="B583" s="2"/>
      <c r="C583" s="2"/>
      <c r="D583" s="4"/>
      <c r="E583" s="4"/>
      <c r="F583" s="4"/>
    </row>
    <row r="584" spans="1:6" ht="13.7" customHeight="1">
      <c r="A584" s="2"/>
      <c r="B584" s="2"/>
      <c r="C584" s="2"/>
      <c r="D584" s="4"/>
      <c r="E584" s="4"/>
      <c r="F584" s="4"/>
    </row>
    <row r="585" spans="1:6" ht="13.7" customHeight="1">
      <c r="A585" s="2"/>
      <c r="B585" s="2"/>
      <c r="C585" s="2"/>
      <c r="D585" s="4"/>
      <c r="E585" s="4"/>
      <c r="F585" s="4"/>
    </row>
    <row r="586" spans="1:6" ht="13.7" customHeight="1">
      <c r="A586" s="2"/>
      <c r="B586" s="2"/>
      <c r="C586" s="2"/>
      <c r="D586" s="4"/>
      <c r="E586" s="4"/>
      <c r="F586" s="4"/>
    </row>
    <row r="587" spans="1:6" ht="13.7" customHeight="1">
      <c r="A587" s="2"/>
      <c r="B587" s="2"/>
      <c r="C587" s="2"/>
      <c r="D587" s="4"/>
      <c r="E587" s="4"/>
      <c r="F587" s="4"/>
    </row>
    <row r="588" spans="1:6" ht="13.7" customHeight="1">
      <c r="A588" s="2"/>
      <c r="B588" s="2"/>
      <c r="C588" s="2"/>
      <c r="D588" s="4"/>
      <c r="E588" s="4"/>
      <c r="F588" s="4"/>
    </row>
    <row r="589" spans="1:6" ht="13.7" customHeight="1">
      <c r="A589" s="2"/>
      <c r="B589" s="2"/>
      <c r="C589" s="2"/>
      <c r="D589" s="4"/>
      <c r="E589" s="4"/>
      <c r="F589" s="4"/>
    </row>
    <row r="590" spans="1:6" ht="13.7" customHeight="1">
      <c r="A590" s="2"/>
      <c r="B590" s="2"/>
      <c r="C590" s="2"/>
      <c r="D590" s="4"/>
      <c r="E590" s="4"/>
      <c r="F590" s="4"/>
    </row>
    <row r="591" spans="1:6" ht="13.7" customHeight="1">
      <c r="A591" s="2"/>
      <c r="B591" s="2"/>
      <c r="C591" s="2"/>
      <c r="D591" s="4"/>
      <c r="E591" s="4"/>
      <c r="F591" s="4"/>
    </row>
    <row r="592" spans="1:6" ht="13.7" customHeight="1">
      <c r="A592" s="2"/>
      <c r="B592" s="2"/>
      <c r="C592" s="2"/>
      <c r="D592" s="4"/>
      <c r="E592" s="4"/>
      <c r="F592" s="4"/>
    </row>
    <row r="593" spans="1:6" ht="13.7" customHeight="1">
      <c r="A593" s="2"/>
      <c r="B593" s="2"/>
      <c r="C593" s="2"/>
      <c r="D593" s="4"/>
      <c r="E593" s="4"/>
      <c r="F593" s="4"/>
    </row>
    <row r="594" spans="1:6" ht="13.7" customHeight="1">
      <c r="A594" s="2"/>
      <c r="B594" s="2"/>
      <c r="C594" s="2"/>
      <c r="D594" s="4"/>
      <c r="E594" s="4"/>
      <c r="F594" s="4"/>
    </row>
    <row r="595" spans="1:6" ht="13.7" customHeight="1">
      <c r="A595" s="2"/>
      <c r="B595" s="2"/>
      <c r="C595" s="2"/>
      <c r="D595" s="4"/>
      <c r="E595" s="4"/>
      <c r="F595" s="4"/>
    </row>
    <row r="596" spans="1:6" ht="13.7" customHeight="1">
      <c r="A596" s="2"/>
      <c r="B596" s="2"/>
      <c r="C596" s="2"/>
      <c r="D596" s="4"/>
      <c r="E596" s="4"/>
      <c r="F596" s="4"/>
    </row>
    <row r="597" spans="1:6" ht="13.7" customHeight="1">
      <c r="A597" s="2"/>
      <c r="B597" s="2"/>
      <c r="C597" s="2"/>
      <c r="D597" s="4"/>
      <c r="E597" s="4"/>
      <c r="F597" s="4"/>
    </row>
    <row r="598" spans="1:6" ht="13.7" customHeight="1">
      <c r="A598" s="2"/>
      <c r="B598" s="2"/>
      <c r="C598" s="2"/>
      <c r="D598" s="4"/>
      <c r="E598" s="4"/>
      <c r="F598" s="4"/>
    </row>
    <row r="599" spans="1:6" ht="13.7" customHeight="1">
      <c r="A599" s="2"/>
      <c r="B599" s="2"/>
      <c r="C599" s="2"/>
      <c r="D599" s="4"/>
      <c r="E599" s="4"/>
      <c r="F599" s="4"/>
    </row>
    <row r="600" spans="1:6" ht="13.7" customHeight="1">
      <c r="A600" s="2"/>
      <c r="B600" s="2"/>
      <c r="C600" s="2"/>
      <c r="D600" s="4"/>
      <c r="E600" s="4"/>
      <c r="F600" s="4"/>
    </row>
    <row r="601" spans="1:6" ht="13.7" customHeight="1">
      <c r="A601" s="2"/>
      <c r="B601" s="2"/>
      <c r="C601" s="2"/>
      <c r="D601" s="4"/>
      <c r="E601" s="4"/>
      <c r="F601" s="4"/>
    </row>
    <row r="602" spans="1:6" ht="13.7" customHeight="1">
      <c r="A602" s="2"/>
      <c r="B602" s="2"/>
      <c r="C602" s="2"/>
      <c r="D602" s="4"/>
      <c r="E602" s="4"/>
      <c r="F602" s="4"/>
    </row>
    <row r="603" spans="1:6" ht="13.7" customHeight="1">
      <c r="A603" s="2"/>
      <c r="B603" s="2"/>
      <c r="C603" s="2"/>
      <c r="D603" s="4"/>
      <c r="E603" s="4"/>
      <c r="F603" s="4"/>
    </row>
    <row r="604" spans="1:6" ht="13.7" customHeight="1">
      <c r="A604" s="2"/>
      <c r="B604" s="2"/>
      <c r="C604" s="2"/>
      <c r="D604" s="4"/>
      <c r="E604" s="4"/>
      <c r="F604" s="4"/>
    </row>
    <row r="605" spans="1:6" ht="13.7" customHeight="1">
      <c r="A605" s="2"/>
      <c r="B605" s="2"/>
      <c r="C605" s="2"/>
      <c r="D605" s="4"/>
      <c r="E605" s="4"/>
      <c r="F605" s="4"/>
    </row>
    <row r="606" spans="1:6" ht="13.7" customHeight="1">
      <c r="A606" s="2"/>
      <c r="B606" s="2"/>
      <c r="C606" s="2"/>
      <c r="D606" s="4"/>
      <c r="E606" s="4"/>
      <c r="F606" s="4"/>
    </row>
    <row r="607" spans="1:6" ht="13.7" customHeight="1">
      <c r="A607" s="2"/>
      <c r="B607" s="2"/>
      <c r="C607" s="2"/>
      <c r="D607" s="4"/>
      <c r="E607" s="4"/>
      <c r="F607" s="4"/>
    </row>
    <row r="608" spans="1:6" ht="13.7" customHeight="1">
      <c r="A608" s="2"/>
      <c r="B608" s="2"/>
      <c r="C608" s="2"/>
      <c r="D608" s="4"/>
      <c r="E608" s="4"/>
      <c r="F608" s="4"/>
    </row>
    <row r="609" spans="1:6" ht="13.7" customHeight="1">
      <c r="A609" s="2"/>
      <c r="B609" s="2"/>
      <c r="C609" s="2"/>
      <c r="D609" s="4"/>
      <c r="E609" s="4"/>
      <c r="F609" s="4"/>
    </row>
    <row r="610" spans="1:6" ht="13.7" customHeight="1">
      <c r="A610" s="2"/>
      <c r="B610" s="2"/>
      <c r="C610" s="2"/>
      <c r="D610" s="4"/>
      <c r="E610" s="4"/>
      <c r="F610" s="4"/>
    </row>
    <row r="611" spans="1:6" ht="13.7" customHeight="1">
      <c r="A611" s="2"/>
      <c r="B611" s="2"/>
      <c r="C611" s="2"/>
      <c r="D611" s="4"/>
      <c r="E611" s="4"/>
      <c r="F611" s="4"/>
    </row>
    <row r="612" spans="1:6" ht="13.7" customHeight="1">
      <c r="A612" s="2"/>
      <c r="B612" s="2"/>
      <c r="C612" s="2"/>
      <c r="D612" s="4"/>
      <c r="E612" s="4"/>
      <c r="F612" s="4"/>
    </row>
    <row r="613" spans="1:6" ht="13.7" customHeight="1">
      <c r="A613" s="2"/>
      <c r="B613" s="2"/>
      <c r="C613" s="2"/>
      <c r="D613" s="4"/>
      <c r="E613" s="4"/>
      <c r="F613" s="4"/>
    </row>
    <row r="614" spans="1:6" ht="13.7" customHeight="1">
      <c r="A614" s="2"/>
      <c r="B614" s="2"/>
      <c r="C614" s="2"/>
      <c r="D614" s="4"/>
      <c r="E614" s="4"/>
      <c r="F614" s="4"/>
    </row>
    <row r="615" spans="1:6" ht="13.7" customHeight="1">
      <c r="A615" s="2"/>
      <c r="B615" s="2"/>
      <c r="C615" s="2"/>
      <c r="D615" s="4"/>
      <c r="E615" s="4"/>
      <c r="F615" s="4"/>
    </row>
    <row r="616" spans="1:6" ht="13.7" customHeight="1">
      <c r="A616" s="2"/>
      <c r="B616" s="2"/>
      <c r="C616" s="2"/>
      <c r="D616" s="4"/>
      <c r="E616" s="4"/>
      <c r="F616" s="4"/>
    </row>
    <row r="617" spans="1:6" ht="13.7" customHeight="1">
      <c r="A617" s="2"/>
      <c r="B617" s="2"/>
      <c r="C617" s="2"/>
      <c r="D617" s="4"/>
      <c r="E617" s="4"/>
      <c r="F617" s="4"/>
    </row>
    <row r="618" spans="1:6" ht="13.7" customHeight="1">
      <c r="A618" s="2"/>
      <c r="B618" s="2"/>
      <c r="C618" s="2"/>
      <c r="D618" s="4"/>
      <c r="E618" s="4"/>
      <c r="F618" s="4"/>
    </row>
    <row r="619" spans="1:6" ht="13.7" customHeight="1">
      <c r="A619" s="2"/>
      <c r="B619" s="2"/>
      <c r="C619" s="2"/>
      <c r="D619" s="4"/>
      <c r="E619" s="4"/>
      <c r="F619" s="4"/>
    </row>
    <row r="620" spans="1:6" ht="13.7" customHeight="1">
      <c r="A620" s="2"/>
      <c r="B620" s="2"/>
      <c r="C620" s="2"/>
      <c r="D620" s="4"/>
      <c r="E620" s="4"/>
      <c r="F620" s="4"/>
    </row>
    <row r="621" spans="1:6" ht="13.7" customHeight="1">
      <c r="A621" s="2"/>
      <c r="B621" s="2"/>
      <c r="C621" s="2"/>
      <c r="D621" s="4"/>
      <c r="E621" s="4"/>
      <c r="F621" s="4"/>
    </row>
    <row r="622" spans="1:6" ht="13.7" customHeight="1">
      <c r="A622" s="2"/>
      <c r="B622" s="2"/>
      <c r="C622" s="2"/>
      <c r="D622" s="4"/>
      <c r="E622" s="4"/>
      <c r="F622" s="4"/>
    </row>
    <row r="623" spans="1:6" ht="13.7" customHeight="1">
      <c r="A623" s="2"/>
      <c r="B623" s="2"/>
      <c r="C623" s="2"/>
      <c r="D623" s="4"/>
      <c r="E623" s="4"/>
      <c r="F623" s="4"/>
    </row>
    <row r="624" spans="1:6" ht="13.7" customHeight="1">
      <c r="A624" s="2"/>
      <c r="B624" s="2"/>
      <c r="C624" s="2"/>
      <c r="D624" s="4"/>
      <c r="E624" s="4"/>
      <c r="F624" s="4"/>
    </row>
    <row r="625" spans="1:6" ht="13.7" customHeight="1">
      <c r="A625" s="2"/>
      <c r="B625" s="2"/>
      <c r="C625" s="2"/>
      <c r="D625" s="4"/>
      <c r="E625" s="4"/>
      <c r="F625" s="4"/>
    </row>
    <row r="626" spans="1:6" ht="13.7" customHeight="1">
      <c r="A626" s="2"/>
      <c r="B626" s="2"/>
      <c r="C626" s="2"/>
      <c r="D626" s="4"/>
      <c r="E626" s="4"/>
      <c r="F626" s="4"/>
    </row>
    <row r="627" spans="1:6" ht="13.7" customHeight="1">
      <c r="A627" s="2"/>
      <c r="B627" s="2"/>
      <c r="C627" s="2"/>
      <c r="D627" s="4"/>
      <c r="E627" s="4"/>
      <c r="F627" s="4"/>
    </row>
    <row r="628" spans="1:6" ht="13.7" customHeight="1">
      <c r="A628" s="2"/>
      <c r="B628" s="2"/>
      <c r="C628" s="2"/>
      <c r="D628" s="4"/>
      <c r="E628" s="4"/>
      <c r="F628" s="4"/>
    </row>
    <row r="629" spans="1:6" ht="13.7" customHeight="1">
      <c r="A629" s="2"/>
      <c r="B629" s="2"/>
      <c r="C629" s="2"/>
      <c r="D629" s="4"/>
      <c r="E629" s="4"/>
      <c r="F629" s="4"/>
    </row>
    <row r="630" spans="1:6" ht="13.7" customHeight="1">
      <c r="A630" s="2"/>
      <c r="B630" s="2"/>
      <c r="C630" s="2"/>
      <c r="D630" s="4"/>
      <c r="E630" s="4"/>
      <c r="F630" s="4"/>
    </row>
    <row r="631" spans="1:6" ht="13.7" customHeight="1">
      <c r="A631" s="2"/>
      <c r="B631" s="2"/>
      <c r="C631" s="2"/>
      <c r="D631" s="4"/>
      <c r="E631" s="4"/>
      <c r="F631" s="4"/>
    </row>
    <row r="632" spans="1:6" ht="13.7" customHeight="1">
      <c r="A632" s="2"/>
      <c r="B632" s="2"/>
      <c r="C632" s="2"/>
      <c r="D632" s="4"/>
      <c r="E632" s="4"/>
      <c r="F632" s="4"/>
    </row>
    <row r="633" spans="1:6" ht="13.7" customHeight="1">
      <c r="A633" s="2"/>
      <c r="B633" s="2"/>
      <c r="C633" s="2"/>
      <c r="D633" s="4"/>
      <c r="E633" s="4"/>
      <c r="F633" s="4"/>
    </row>
    <row r="634" spans="1:6" ht="13.7" customHeight="1">
      <c r="A634" s="2"/>
      <c r="B634" s="2"/>
      <c r="C634" s="2"/>
      <c r="D634" s="4"/>
      <c r="E634" s="4"/>
      <c r="F634" s="4"/>
    </row>
    <row r="635" spans="1:6" ht="13.7" customHeight="1">
      <c r="A635" s="2"/>
      <c r="B635" s="2"/>
      <c r="C635" s="2"/>
      <c r="D635" s="4"/>
      <c r="E635" s="4"/>
      <c r="F635" s="4"/>
    </row>
    <row r="636" spans="1:6" ht="13.7" customHeight="1">
      <c r="A636" s="2"/>
      <c r="B636" s="2"/>
      <c r="C636" s="2"/>
      <c r="D636" s="4"/>
      <c r="E636" s="4"/>
      <c r="F636" s="4"/>
    </row>
    <row r="637" spans="1:6" ht="13.7" customHeight="1">
      <c r="A637" s="2"/>
      <c r="B637" s="2"/>
      <c r="C637" s="2"/>
      <c r="D637" s="4"/>
      <c r="E637" s="4"/>
      <c r="F637" s="4"/>
    </row>
    <row r="638" spans="1:6" ht="13.7" customHeight="1">
      <c r="A638" s="2"/>
      <c r="B638" s="2"/>
      <c r="C638" s="2"/>
      <c r="D638" s="4"/>
      <c r="E638" s="4"/>
      <c r="F638" s="4"/>
    </row>
    <row r="639" spans="1:6" ht="13.7" customHeight="1">
      <c r="A639" s="2"/>
      <c r="B639" s="2"/>
      <c r="C639" s="2"/>
      <c r="D639" s="4"/>
      <c r="E639" s="4"/>
      <c r="F639" s="4"/>
    </row>
    <row r="640" spans="1:6" ht="13.7" customHeight="1">
      <c r="A640" s="2"/>
      <c r="B640" s="2"/>
      <c r="C640" s="2"/>
      <c r="D640" s="4"/>
      <c r="E640" s="4"/>
      <c r="F640" s="4"/>
    </row>
    <row r="641" spans="1:6" ht="13.7" customHeight="1">
      <c r="A641" s="2"/>
      <c r="B641" s="2"/>
      <c r="C641" s="2"/>
      <c r="D641" s="4"/>
      <c r="E641" s="4"/>
      <c r="F641" s="4"/>
    </row>
    <row r="642" spans="1:6" ht="13.7" customHeight="1">
      <c r="A642" s="2"/>
      <c r="B642" s="2"/>
      <c r="C642" s="2"/>
      <c r="D642" s="4"/>
      <c r="E642" s="4"/>
      <c r="F642" s="4"/>
    </row>
    <row r="643" spans="1:6" ht="13.7" customHeight="1">
      <c r="A643" s="2"/>
      <c r="B643" s="2"/>
      <c r="C643" s="2"/>
      <c r="D643" s="4"/>
      <c r="E643" s="4"/>
      <c r="F643" s="4"/>
    </row>
    <row r="644" spans="1:6" ht="13.7" customHeight="1">
      <c r="A644" s="2"/>
      <c r="B644" s="2"/>
      <c r="C644" s="2"/>
      <c r="D644" s="4"/>
      <c r="E644" s="4"/>
      <c r="F644" s="4"/>
    </row>
    <row r="645" spans="1:6" ht="13.7" customHeight="1">
      <c r="A645" s="2"/>
      <c r="B645" s="2"/>
      <c r="C645" s="2"/>
      <c r="D645" s="4"/>
      <c r="E645" s="4"/>
      <c r="F645" s="4"/>
    </row>
    <row r="646" spans="1:6" ht="13.7" customHeight="1">
      <c r="A646" s="2"/>
      <c r="B646" s="2"/>
      <c r="C646" s="2"/>
      <c r="D646" s="4"/>
      <c r="E646" s="4"/>
      <c r="F646" s="4"/>
    </row>
    <row r="647" spans="1:6" ht="13.7" customHeight="1">
      <c r="A647" s="2"/>
      <c r="B647" s="2"/>
      <c r="C647" s="2"/>
      <c r="D647" s="4"/>
      <c r="E647" s="4"/>
      <c r="F647" s="4"/>
    </row>
    <row r="648" spans="1:6" ht="13.7" customHeight="1">
      <c r="A648" s="2"/>
      <c r="B648" s="2"/>
      <c r="C648" s="2"/>
      <c r="D648" s="4"/>
      <c r="E648" s="4"/>
      <c r="F648" s="4"/>
    </row>
    <row r="649" spans="1:6" ht="13.7" customHeight="1">
      <c r="A649" s="2"/>
      <c r="B649" s="2"/>
      <c r="C649" s="2"/>
      <c r="D649" s="4"/>
      <c r="E649" s="4"/>
      <c r="F649" s="4"/>
    </row>
    <row r="650" spans="1:6" ht="13.7" customHeight="1">
      <c r="A650" s="2"/>
      <c r="B650" s="2"/>
      <c r="C650" s="2"/>
      <c r="D650" s="4"/>
      <c r="E650" s="4"/>
      <c r="F650" s="4"/>
    </row>
    <row r="651" spans="1:6" ht="13.7" customHeight="1">
      <c r="A651" s="2"/>
      <c r="B651" s="2"/>
      <c r="C651" s="2"/>
      <c r="D651" s="4"/>
      <c r="E651" s="4"/>
      <c r="F651" s="4"/>
    </row>
    <row r="652" spans="1:6" ht="13.7" customHeight="1">
      <c r="A652" s="2"/>
      <c r="B652" s="2"/>
      <c r="C652" s="2"/>
      <c r="D652" s="4"/>
      <c r="E652" s="4"/>
      <c r="F652" s="4"/>
    </row>
    <row r="653" spans="1:6" ht="13.7" customHeight="1">
      <c r="A653" s="2"/>
      <c r="B653" s="2"/>
      <c r="C653" s="2"/>
      <c r="D653" s="4"/>
      <c r="E653" s="4"/>
      <c r="F653" s="4"/>
    </row>
    <row r="654" spans="1:6" ht="13.7" customHeight="1">
      <c r="A654" s="2"/>
      <c r="B654" s="2"/>
      <c r="C654" s="2"/>
      <c r="D654" s="4"/>
      <c r="E654" s="4"/>
      <c r="F654" s="4"/>
    </row>
    <row r="655" spans="1:6" ht="13.7" customHeight="1">
      <c r="A655" s="2"/>
      <c r="B655" s="2"/>
      <c r="C655" s="2"/>
      <c r="D655" s="4"/>
      <c r="E655" s="4"/>
      <c r="F655" s="4"/>
    </row>
    <row r="656" spans="1:6" ht="13.7" customHeight="1">
      <c r="A656" s="2"/>
      <c r="B656" s="2"/>
      <c r="C656" s="2"/>
      <c r="D656" s="4"/>
      <c r="E656" s="4"/>
      <c r="F656" s="4"/>
    </row>
    <row r="657" spans="1:6" ht="13.7" customHeight="1">
      <c r="A657" s="2"/>
      <c r="B657" s="2"/>
      <c r="C657" s="2"/>
      <c r="D657" s="4"/>
      <c r="E657" s="4"/>
      <c r="F657" s="4"/>
    </row>
    <row r="658" spans="1:6" ht="13.7" customHeight="1">
      <c r="A658" s="2"/>
      <c r="B658" s="2"/>
      <c r="C658" s="2"/>
      <c r="D658" s="4"/>
      <c r="E658" s="4"/>
      <c r="F658" s="4"/>
    </row>
    <row r="659" spans="1:6" ht="13.7" customHeight="1">
      <c r="A659" s="2"/>
      <c r="B659" s="2"/>
      <c r="C659" s="2"/>
      <c r="D659" s="4"/>
      <c r="E659" s="4"/>
      <c r="F659" s="4"/>
    </row>
    <row r="660" spans="1:6" ht="13.7" customHeight="1">
      <c r="A660" s="2"/>
      <c r="B660" s="2"/>
      <c r="C660" s="2"/>
      <c r="D660" s="4"/>
      <c r="E660" s="4"/>
      <c r="F660" s="4"/>
    </row>
    <row r="661" spans="1:6" ht="13.7" customHeight="1">
      <c r="A661" s="2"/>
      <c r="B661" s="2"/>
      <c r="C661" s="2"/>
      <c r="D661" s="4"/>
      <c r="E661" s="4"/>
      <c r="F661" s="4"/>
    </row>
    <row r="662" spans="1:6" ht="13.7" customHeight="1">
      <c r="A662" s="2"/>
      <c r="B662" s="2"/>
      <c r="C662" s="2"/>
      <c r="D662" s="4"/>
      <c r="E662" s="4"/>
      <c r="F662" s="4"/>
    </row>
    <row r="663" spans="1:6" ht="13.7" customHeight="1">
      <c r="A663" s="2"/>
      <c r="B663" s="2"/>
      <c r="C663" s="2"/>
      <c r="D663" s="4"/>
      <c r="E663" s="4"/>
      <c r="F663" s="4"/>
    </row>
    <row r="664" spans="1:6" ht="13.7" customHeight="1">
      <c r="A664" s="2"/>
      <c r="B664" s="2"/>
      <c r="C664" s="2"/>
      <c r="D664" s="4"/>
      <c r="E664" s="4"/>
      <c r="F664" s="4"/>
    </row>
    <row r="665" spans="1:6" ht="13.7" customHeight="1">
      <c r="A665" s="2"/>
      <c r="B665" s="2"/>
      <c r="C665" s="2"/>
      <c r="D665" s="4"/>
      <c r="E665" s="4"/>
      <c r="F665" s="4"/>
    </row>
    <row r="666" spans="1:6" ht="13.7" customHeight="1">
      <c r="A666" s="2"/>
      <c r="B666" s="2"/>
      <c r="C666" s="2"/>
      <c r="D666" s="4"/>
      <c r="E666" s="4"/>
      <c r="F666" s="4"/>
    </row>
    <row r="667" spans="1:6" ht="13.7" customHeight="1">
      <c r="A667" s="2"/>
      <c r="B667" s="2"/>
      <c r="C667" s="2"/>
      <c r="D667" s="4"/>
      <c r="E667" s="4"/>
      <c r="F667" s="4"/>
    </row>
    <row r="668" spans="1:6" ht="13.7" customHeight="1">
      <c r="A668" s="2"/>
      <c r="B668" s="2"/>
      <c r="C668" s="2"/>
      <c r="D668" s="4"/>
      <c r="E668" s="4"/>
      <c r="F668" s="4"/>
    </row>
    <row r="669" spans="1:6" ht="13.7" customHeight="1">
      <c r="A669" s="2"/>
      <c r="B669" s="2"/>
      <c r="C669" s="2"/>
      <c r="D669" s="4"/>
      <c r="E669" s="4"/>
      <c r="F669" s="4"/>
    </row>
    <row r="670" spans="1:6" ht="13.7" customHeight="1">
      <c r="A670" s="2"/>
      <c r="B670" s="2"/>
      <c r="C670" s="2"/>
      <c r="D670" s="4"/>
      <c r="E670" s="4"/>
      <c r="F670" s="4"/>
    </row>
    <row r="671" spans="1:6" ht="13.7" customHeight="1">
      <c r="A671" s="2"/>
      <c r="B671" s="2"/>
      <c r="C671" s="2"/>
      <c r="D671" s="4"/>
      <c r="E671" s="4"/>
      <c r="F671" s="4"/>
    </row>
    <row r="672" spans="1:6" ht="13.7" customHeight="1">
      <c r="A672" s="2"/>
      <c r="B672" s="2"/>
      <c r="C672" s="2"/>
      <c r="D672" s="4"/>
      <c r="E672" s="4"/>
      <c r="F672" s="4"/>
    </row>
    <row r="673" spans="1:6" ht="13.7" customHeight="1">
      <c r="A673" s="2"/>
      <c r="B673" s="2"/>
      <c r="C673" s="2"/>
      <c r="D673" s="4"/>
      <c r="E673" s="4"/>
      <c r="F673" s="4"/>
    </row>
    <row r="674" spans="1:6" ht="13.7" customHeight="1">
      <c r="A674" s="2"/>
      <c r="B674" s="2"/>
      <c r="C674" s="2"/>
      <c r="D674" s="4"/>
      <c r="E674" s="4"/>
      <c r="F674" s="4"/>
    </row>
    <row r="675" spans="1:6" ht="13.7" customHeight="1">
      <c r="A675" s="2"/>
      <c r="B675" s="2"/>
      <c r="C675" s="2"/>
      <c r="D675" s="4"/>
      <c r="E675" s="4"/>
      <c r="F675" s="4"/>
    </row>
    <row r="676" spans="1:6" ht="13.7" customHeight="1">
      <c r="A676" s="2"/>
      <c r="B676" s="2"/>
      <c r="C676" s="2"/>
      <c r="D676" s="4"/>
      <c r="E676" s="4"/>
      <c r="F676" s="4"/>
    </row>
    <row r="677" spans="1:6" ht="13.7" customHeight="1">
      <c r="A677" s="2"/>
      <c r="B677" s="2"/>
      <c r="C677" s="2"/>
      <c r="D677" s="4"/>
      <c r="E677" s="4"/>
      <c r="F677" s="4"/>
    </row>
    <row r="678" spans="1:6" ht="13.7" customHeight="1">
      <c r="A678" s="2"/>
      <c r="B678" s="2"/>
      <c r="C678" s="2"/>
      <c r="D678" s="4"/>
      <c r="E678" s="4"/>
      <c r="F678" s="4"/>
    </row>
    <row r="679" spans="1:6" ht="13.7" customHeight="1">
      <c r="A679" s="2"/>
      <c r="B679" s="2"/>
      <c r="C679" s="2"/>
      <c r="D679" s="4"/>
      <c r="E679" s="4"/>
      <c r="F679" s="4"/>
    </row>
    <row r="680" spans="1:6" ht="13.7" customHeight="1">
      <c r="A680" s="2"/>
      <c r="B680" s="2"/>
      <c r="C680" s="2"/>
      <c r="D680" s="4"/>
      <c r="E680" s="4"/>
      <c r="F680" s="4"/>
    </row>
    <row r="681" spans="1:6" ht="13.7" customHeight="1">
      <c r="A681" s="2"/>
      <c r="B681" s="2"/>
      <c r="C681" s="2"/>
      <c r="D681" s="4"/>
      <c r="E681" s="4"/>
      <c r="F681" s="4"/>
    </row>
    <row r="682" spans="1:6" ht="13.7" customHeight="1">
      <c r="A682" s="2"/>
      <c r="B682" s="2"/>
      <c r="C682" s="2"/>
      <c r="D682" s="4"/>
      <c r="E682" s="4"/>
      <c r="F682" s="4"/>
    </row>
    <row r="683" spans="1:6" ht="13.7" customHeight="1">
      <c r="A683" s="2"/>
      <c r="B683" s="2"/>
      <c r="C683" s="2"/>
      <c r="D683" s="4"/>
      <c r="E683" s="4"/>
      <c r="F683" s="4"/>
    </row>
    <row r="684" spans="1:6" ht="13.7" customHeight="1">
      <c r="A684" s="2"/>
      <c r="B684" s="2"/>
      <c r="C684" s="2"/>
      <c r="D684" s="4"/>
      <c r="E684" s="4"/>
      <c r="F684" s="4"/>
    </row>
    <row r="685" spans="1:6" ht="13.7" customHeight="1">
      <c r="A685" s="2"/>
      <c r="B685" s="2"/>
      <c r="C685" s="2"/>
      <c r="D685" s="4"/>
      <c r="E685" s="4"/>
      <c r="F685" s="4"/>
    </row>
    <row r="686" spans="1:6" ht="13.7" customHeight="1">
      <c r="A686" s="2"/>
      <c r="B686" s="2"/>
      <c r="C686" s="2"/>
      <c r="D686" s="4"/>
      <c r="E686" s="4"/>
      <c r="F686" s="4"/>
    </row>
    <row r="687" spans="1:6" ht="13.7" customHeight="1">
      <c r="A687" s="2"/>
      <c r="B687" s="2"/>
      <c r="C687" s="2"/>
      <c r="D687" s="4"/>
      <c r="E687" s="4"/>
      <c r="F687" s="4"/>
    </row>
    <row r="688" spans="1:6" ht="13.7" customHeight="1">
      <c r="A688" s="2"/>
      <c r="B688" s="2"/>
      <c r="C688" s="2"/>
      <c r="D688" s="4"/>
      <c r="E688" s="4"/>
      <c r="F688" s="4"/>
    </row>
    <row r="689" spans="1:6" ht="13.7" customHeight="1">
      <c r="A689" s="2"/>
      <c r="B689" s="2"/>
      <c r="C689" s="2"/>
      <c r="D689" s="4"/>
      <c r="E689" s="4"/>
      <c r="F689" s="4"/>
    </row>
    <row r="690" spans="1:6" ht="13.7" customHeight="1">
      <c r="A690" s="2"/>
      <c r="B690" s="2"/>
      <c r="C690" s="2"/>
      <c r="D690" s="4"/>
      <c r="E690" s="4"/>
      <c r="F690" s="4"/>
    </row>
    <row r="691" spans="1:6" ht="13.7" customHeight="1">
      <c r="A691" s="2"/>
      <c r="B691" s="2"/>
      <c r="C691" s="2"/>
      <c r="D691" s="4"/>
      <c r="E691" s="4"/>
      <c r="F691" s="4"/>
    </row>
    <row r="692" spans="1:6" ht="13.7" customHeight="1">
      <c r="A692" s="2"/>
      <c r="B692" s="2"/>
      <c r="C692" s="2"/>
      <c r="D692" s="4"/>
      <c r="E692" s="4"/>
      <c r="F692" s="4"/>
    </row>
    <row r="693" spans="1:6" ht="13.7" customHeight="1">
      <c r="A693" s="2"/>
      <c r="B693" s="2"/>
      <c r="C693" s="2"/>
      <c r="D693" s="4"/>
      <c r="E693" s="4"/>
      <c r="F693" s="4"/>
    </row>
    <row r="694" spans="1:6" ht="13.7" customHeight="1">
      <c r="A694" s="2"/>
      <c r="B694" s="2"/>
      <c r="C694" s="2"/>
      <c r="D694" s="4"/>
      <c r="E694" s="4"/>
      <c r="F694" s="4"/>
    </row>
    <row r="695" spans="1:6" ht="13.7" customHeight="1">
      <c r="A695" s="2"/>
      <c r="B695" s="2"/>
      <c r="C695" s="2"/>
      <c r="D695" s="4"/>
      <c r="E695" s="4"/>
      <c r="F695" s="4"/>
    </row>
    <row r="696" spans="1:6" ht="13.7" customHeight="1">
      <c r="A696" s="2"/>
      <c r="B696" s="2"/>
      <c r="C696" s="2"/>
      <c r="D696" s="4"/>
      <c r="E696" s="4"/>
      <c r="F696" s="4"/>
    </row>
    <row r="697" spans="1:6" ht="13.7" customHeight="1">
      <c r="A697" s="2"/>
      <c r="B697" s="2"/>
      <c r="C697" s="2"/>
      <c r="D697" s="4"/>
      <c r="E697" s="4"/>
      <c r="F697" s="4"/>
    </row>
    <row r="698" spans="1:6" ht="13.7" customHeight="1">
      <c r="A698" s="2"/>
      <c r="B698" s="2"/>
      <c r="C698" s="2"/>
      <c r="D698" s="4"/>
      <c r="E698" s="4"/>
      <c r="F698" s="4"/>
    </row>
    <row r="699" spans="1:6" ht="13.7" customHeight="1">
      <c r="A699" s="2"/>
      <c r="B699" s="2"/>
      <c r="C699" s="2"/>
      <c r="D699" s="4"/>
      <c r="E699" s="4"/>
      <c r="F699" s="4"/>
    </row>
    <row r="700" spans="1:6" ht="13.7" customHeight="1">
      <c r="A700" s="2"/>
      <c r="B700" s="2"/>
      <c r="C700" s="2"/>
      <c r="D700" s="4"/>
      <c r="E700" s="4"/>
      <c r="F700" s="4"/>
    </row>
    <row r="701" spans="1:6" ht="13.7" customHeight="1">
      <c r="A701" s="2"/>
      <c r="B701" s="2"/>
      <c r="C701" s="2"/>
      <c r="D701" s="4"/>
      <c r="E701" s="4"/>
      <c r="F701" s="4"/>
    </row>
    <row r="702" spans="1:6" ht="13.7" customHeight="1">
      <c r="A702" s="2"/>
      <c r="B702" s="2"/>
      <c r="C702" s="2"/>
      <c r="D702" s="4"/>
      <c r="E702" s="4"/>
      <c r="F702" s="4"/>
    </row>
    <row r="703" spans="1:6" ht="13.7" customHeight="1">
      <c r="A703" s="2"/>
      <c r="B703" s="2"/>
      <c r="C703" s="2"/>
      <c r="D703" s="4"/>
      <c r="E703" s="4"/>
      <c r="F703" s="4"/>
    </row>
    <row r="704" spans="1:6" ht="13.7" customHeight="1">
      <c r="A704" s="2"/>
      <c r="B704" s="2"/>
      <c r="C704" s="2"/>
      <c r="D704" s="4"/>
      <c r="E704" s="4"/>
      <c r="F704" s="4"/>
    </row>
    <row r="705" spans="1:6" ht="13.7" customHeight="1">
      <c r="A705" s="2"/>
      <c r="B705" s="2"/>
      <c r="C705" s="2"/>
      <c r="D705" s="4"/>
      <c r="E705" s="4"/>
      <c r="F705" s="4"/>
    </row>
    <row r="706" spans="1:6" ht="13.7" customHeight="1">
      <c r="A706" s="2"/>
      <c r="B706" s="2"/>
      <c r="C706" s="2"/>
      <c r="D706" s="4"/>
      <c r="E706" s="4"/>
      <c r="F706" s="4"/>
    </row>
    <row r="707" spans="1:6" ht="13.7" customHeight="1">
      <c r="A707" s="2"/>
      <c r="B707" s="2"/>
      <c r="C707" s="2"/>
      <c r="D707" s="4"/>
      <c r="E707" s="4"/>
      <c r="F707" s="4"/>
    </row>
    <row r="708" spans="1:6" ht="13.7" customHeight="1">
      <c r="A708" s="2"/>
      <c r="B708" s="2"/>
      <c r="C708" s="2"/>
      <c r="D708" s="4"/>
      <c r="E708" s="4"/>
      <c r="F708" s="4"/>
    </row>
    <row r="709" spans="1:6" ht="13.7" customHeight="1">
      <c r="A709" s="2"/>
      <c r="B709" s="2"/>
      <c r="C709" s="2"/>
      <c r="D709" s="4"/>
      <c r="E709" s="4"/>
      <c r="F709" s="4"/>
    </row>
    <row r="710" spans="1:6" ht="13.7" customHeight="1">
      <c r="A710" s="2"/>
      <c r="B710" s="2"/>
      <c r="C710" s="2"/>
      <c r="D710" s="4"/>
      <c r="E710" s="4"/>
      <c r="F710" s="4"/>
    </row>
    <row r="711" spans="1:6" ht="13.7" customHeight="1">
      <c r="A711" s="2"/>
      <c r="B711" s="2"/>
      <c r="C711" s="2"/>
      <c r="D711" s="4"/>
      <c r="E711" s="4"/>
      <c r="F711" s="4"/>
    </row>
    <row r="712" spans="1:6" ht="13.7" customHeight="1">
      <c r="A712" s="2"/>
      <c r="B712" s="2"/>
      <c r="C712" s="2"/>
      <c r="D712" s="4"/>
      <c r="E712" s="4"/>
      <c r="F712" s="4"/>
    </row>
    <row r="713" spans="1:6" ht="13.7" customHeight="1">
      <c r="A713" s="2"/>
      <c r="B713" s="2"/>
      <c r="C713" s="2"/>
      <c r="D713" s="4"/>
      <c r="E713" s="4"/>
      <c r="F713" s="4"/>
    </row>
    <row r="714" spans="1:6" ht="13.7" customHeight="1">
      <c r="A714" s="2"/>
      <c r="B714" s="2"/>
      <c r="C714" s="2"/>
      <c r="D714" s="4"/>
      <c r="E714" s="4"/>
      <c r="F714" s="4"/>
    </row>
    <row r="715" spans="1:6" ht="13.7" customHeight="1">
      <c r="A715" s="2"/>
      <c r="B715" s="2"/>
      <c r="C715" s="2"/>
      <c r="D715" s="4"/>
      <c r="E715" s="4"/>
      <c r="F715" s="4"/>
    </row>
    <row r="716" spans="1:6" ht="13.7" customHeight="1">
      <c r="A716" s="2"/>
      <c r="B716" s="2"/>
      <c r="C716" s="2"/>
      <c r="D716" s="4"/>
      <c r="E716" s="4"/>
      <c r="F716" s="4"/>
    </row>
    <row r="717" spans="1:6" ht="13.7" customHeight="1">
      <c r="A717" s="2"/>
      <c r="B717" s="2"/>
      <c r="C717" s="2"/>
      <c r="D717" s="4"/>
      <c r="E717" s="4"/>
      <c r="F717" s="4"/>
    </row>
    <row r="718" spans="1:6" ht="13.7" customHeight="1">
      <c r="A718" s="2"/>
      <c r="B718" s="2"/>
      <c r="C718" s="2"/>
      <c r="D718" s="4"/>
      <c r="E718" s="4"/>
      <c r="F718" s="4"/>
    </row>
    <row r="719" spans="1:6" ht="13.7" customHeight="1">
      <c r="A719" s="2"/>
      <c r="B719" s="2"/>
      <c r="C719" s="2"/>
      <c r="D719" s="4"/>
      <c r="E719" s="4"/>
      <c r="F719" s="4"/>
    </row>
    <row r="720" spans="1:6" ht="13.7" customHeight="1">
      <c r="A720" s="2"/>
      <c r="B720" s="2"/>
      <c r="C720" s="2"/>
      <c r="D720" s="4"/>
      <c r="E720" s="4"/>
      <c r="F720" s="4"/>
    </row>
    <row r="721" spans="1:6" ht="13.7" customHeight="1">
      <c r="A721" s="2"/>
      <c r="B721" s="2"/>
      <c r="C721" s="2"/>
      <c r="D721" s="4"/>
      <c r="E721" s="4"/>
      <c r="F721" s="4"/>
    </row>
    <row r="722" spans="1:6" ht="13.7" customHeight="1">
      <c r="A722" s="2"/>
      <c r="B722" s="2"/>
      <c r="C722" s="2"/>
      <c r="D722" s="4"/>
      <c r="E722" s="4"/>
      <c r="F722" s="4"/>
    </row>
    <row r="723" spans="1:6" ht="13.7" customHeight="1">
      <c r="A723" s="2"/>
      <c r="B723" s="2"/>
      <c r="C723" s="2"/>
      <c r="D723" s="4"/>
      <c r="E723" s="4"/>
      <c r="F723" s="4"/>
    </row>
    <row r="724" spans="1:6" ht="13.7" customHeight="1">
      <c r="A724" s="2"/>
      <c r="B724" s="2"/>
      <c r="C724" s="2"/>
      <c r="D724" s="4"/>
      <c r="E724" s="4"/>
      <c r="F724" s="4"/>
    </row>
    <row r="725" spans="1:6" ht="13.7" customHeight="1">
      <c r="A725" s="2"/>
      <c r="B725" s="2"/>
      <c r="C725" s="2"/>
      <c r="D725" s="4"/>
      <c r="E725" s="4"/>
      <c r="F725" s="4"/>
    </row>
    <row r="726" spans="1:6" ht="13.7" customHeight="1">
      <c r="A726" s="2"/>
      <c r="B726" s="2"/>
      <c r="C726" s="2"/>
      <c r="D726" s="4"/>
      <c r="E726" s="4"/>
      <c r="F726" s="4"/>
    </row>
    <row r="727" spans="1:6" ht="13.7" customHeight="1">
      <c r="A727" s="2"/>
      <c r="B727" s="2"/>
      <c r="C727" s="2"/>
      <c r="D727" s="4"/>
      <c r="E727" s="4"/>
      <c r="F727" s="4"/>
    </row>
    <row r="728" spans="1:6" ht="13.7" customHeight="1">
      <c r="A728" s="2"/>
      <c r="B728" s="2"/>
      <c r="C728" s="2"/>
      <c r="D728" s="4"/>
      <c r="E728" s="4"/>
      <c r="F728" s="4"/>
    </row>
    <row r="729" spans="1:6" ht="13.7" customHeight="1">
      <c r="A729" s="2"/>
      <c r="B729" s="2"/>
      <c r="C729" s="2"/>
      <c r="D729" s="4"/>
      <c r="E729" s="4"/>
      <c r="F729" s="4"/>
    </row>
    <row r="730" spans="1:6" ht="13.7" customHeight="1">
      <c r="A730" s="2"/>
      <c r="B730" s="2"/>
      <c r="C730" s="2"/>
      <c r="D730" s="4"/>
      <c r="E730" s="4"/>
      <c r="F730" s="4"/>
    </row>
    <row r="731" spans="1:6" ht="13.7" customHeight="1">
      <c r="A731" s="2"/>
      <c r="B731" s="2"/>
      <c r="C731" s="2"/>
      <c r="D731" s="4"/>
      <c r="E731" s="4"/>
      <c r="F731" s="4"/>
    </row>
    <row r="732" spans="1:6" ht="13.7" customHeight="1">
      <c r="A732" s="2"/>
      <c r="B732" s="2"/>
      <c r="C732" s="2"/>
      <c r="D732" s="4"/>
      <c r="E732" s="4"/>
      <c r="F732" s="4"/>
    </row>
    <row r="733" spans="1:6" ht="13.7" customHeight="1">
      <c r="A733" s="2"/>
      <c r="B733" s="2"/>
      <c r="C733" s="2"/>
      <c r="D733" s="4"/>
      <c r="E733" s="4"/>
      <c r="F733" s="4"/>
    </row>
    <row r="734" spans="1:6" ht="13.7" customHeight="1">
      <c r="A734" s="2"/>
      <c r="B734" s="2"/>
      <c r="C734" s="2"/>
      <c r="D734" s="4"/>
      <c r="E734" s="4"/>
      <c r="F734" s="4"/>
    </row>
    <row r="735" spans="1:6" ht="13.7" customHeight="1">
      <c r="A735" s="2"/>
      <c r="B735" s="2"/>
      <c r="C735" s="2"/>
      <c r="D735" s="4"/>
      <c r="E735" s="4"/>
      <c r="F735" s="4"/>
    </row>
    <row r="736" spans="1:6" ht="13.7" customHeight="1">
      <c r="A736" s="2"/>
      <c r="B736" s="2"/>
      <c r="C736" s="2"/>
      <c r="D736" s="4"/>
      <c r="E736" s="4"/>
      <c r="F736" s="4"/>
    </row>
    <row r="737" spans="1:6" ht="13.7" customHeight="1">
      <c r="A737" s="2"/>
      <c r="B737" s="2"/>
      <c r="C737" s="2"/>
      <c r="D737" s="4"/>
      <c r="E737" s="4"/>
      <c r="F737" s="4"/>
    </row>
    <row r="738" spans="1:6" ht="13.7" customHeight="1">
      <c r="A738" s="2"/>
      <c r="B738" s="2"/>
      <c r="C738" s="2"/>
      <c r="D738" s="4"/>
      <c r="E738" s="4"/>
      <c r="F738" s="4"/>
    </row>
    <row r="739" spans="1:6" ht="13.7" customHeight="1">
      <c r="A739" s="2"/>
      <c r="B739" s="2"/>
      <c r="C739" s="2"/>
      <c r="D739" s="4"/>
      <c r="E739" s="4"/>
      <c r="F739" s="4"/>
    </row>
    <row r="740" spans="1:6" ht="13.7" customHeight="1">
      <c r="A740" s="2"/>
      <c r="B740" s="2"/>
      <c r="C740" s="2"/>
      <c r="D740" s="4"/>
      <c r="E740" s="4"/>
      <c r="F740" s="4"/>
    </row>
    <row r="741" spans="1:6" ht="13.7" customHeight="1">
      <c r="A741" s="2"/>
      <c r="B741" s="2"/>
      <c r="C741" s="2"/>
      <c r="D741" s="4"/>
      <c r="E741" s="4"/>
      <c r="F741" s="4"/>
    </row>
    <row r="742" spans="1:6" ht="13.7" customHeight="1">
      <c r="A742" s="2"/>
      <c r="B742" s="2"/>
      <c r="C742" s="2"/>
      <c r="D742" s="4"/>
      <c r="E742" s="4"/>
      <c r="F742" s="4"/>
    </row>
    <row r="743" spans="1:6" ht="13.7" customHeight="1">
      <c r="A743" s="2"/>
      <c r="B743" s="2"/>
      <c r="C743" s="2"/>
      <c r="D743" s="4"/>
      <c r="E743" s="4"/>
      <c r="F743" s="4"/>
    </row>
    <row r="744" spans="1:6" ht="13.7" customHeight="1">
      <c r="A744" s="2"/>
      <c r="B744" s="2"/>
      <c r="C744" s="2"/>
      <c r="D744" s="4"/>
      <c r="E744" s="4"/>
      <c r="F744" s="4"/>
    </row>
    <row r="745" spans="1:6" ht="13.7" customHeight="1">
      <c r="A745" s="2"/>
      <c r="B745" s="2"/>
      <c r="C745" s="2"/>
      <c r="D745" s="4"/>
      <c r="E745" s="4"/>
      <c r="F745" s="4"/>
    </row>
    <row r="746" spans="1:6" ht="13.7" customHeight="1">
      <c r="A746" s="2"/>
      <c r="B746" s="2"/>
      <c r="C746" s="2"/>
      <c r="D746" s="4"/>
      <c r="E746" s="4"/>
      <c r="F746" s="4"/>
    </row>
    <row r="747" spans="1:6" ht="13.7" customHeight="1">
      <c r="A747" s="2"/>
      <c r="B747" s="2"/>
      <c r="C747" s="2"/>
      <c r="D747" s="4"/>
      <c r="E747" s="4"/>
      <c r="F747" s="4"/>
    </row>
    <row r="748" spans="1:6" ht="13.7" customHeight="1">
      <c r="A748" s="2"/>
      <c r="B748" s="2"/>
      <c r="C748" s="2"/>
      <c r="D748" s="4"/>
      <c r="E748" s="4"/>
      <c r="F748" s="4"/>
    </row>
    <row r="749" spans="1:6" ht="13.7" customHeight="1">
      <c r="A749" s="2"/>
      <c r="B749" s="2"/>
      <c r="C749" s="2"/>
      <c r="D749" s="4"/>
      <c r="E749" s="4"/>
      <c r="F749" s="4"/>
    </row>
    <row r="750" spans="1:6" ht="13.7" customHeight="1">
      <c r="A750" s="2"/>
      <c r="B750" s="2"/>
      <c r="C750" s="2"/>
      <c r="D750" s="4"/>
      <c r="E750" s="4"/>
      <c r="F750" s="4"/>
    </row>
    <row r="751" spans="1:6" ht="13.7" customHeight="1">
      <c r="A751" s="2"/>
      <c r="B751" s="2"/>
      <c r="C751" s="2"/>
      <c r="D751" s="4"/>
      <c r="E751" s="4"/>
      <c r="F751" s="4"/>
    </row>
    <row r="752" spans="1:6" ht="13.7" customHeight="1">
      <c r="A752" s="2"/>
      <c r="B752" s="2"/>
      <c r="C752" s="2"/>
      <c r="D752" s="4"/>
      <c r="E752" s="4"/>
      <c r="F752" s="4"/>
    </row>
    <row r="753" spans="1:6" ht="13.7" customHeight="1">
      <c r="A753" s="2"/>
      <c r="B753" s="2"/>
      <c r="C753" s="2"/>
      <c r="D753" s="4"/>
      <c r="E753" s="4"/>
      <c r="F753" s="4"/>
    </row>
    <row r="754" spans="1:6" ht="13.7" customHeight="1">
      <c r="A754" s="2"/>
      <c r="B754" s="2"/>
      <c r="C754" s="2"/>
      <c r="D754" s="4"/>
      <c r="E754" s="4"/>
      <c r="F754" s="4"/>
    </row>
    <row r="755" spans="1:6" ht="13.7" customHeight="1">
      <c r="A755" s="2"/>
      <c r="B755" s="2"/>
      <c r="C755" s="2"/>
      <c r="D755" s="4"/>
      <c r="E755" s="4"/>
      <c r="F755" s="4"/>
    </row>
    <row r="756" spans="1:6" ht="13.7" customHeight="1">
      <c r="A756" s="2"/>
      <c r="B756" s="2"/>
      <c r="C756" s="2"/>
      <c r="D756" s="4"/>
      <c r="E756" s="4"/>
      <c r="F756" s="4"/>
    </row>
    <row r="757" spans="1:6" ht="13.7" customHeight="1">
      <c r="A757" s="2"/>
      <c r="B757" s="2"/>
      <c r="C757" s="2"/>
      <c r="D757" s="4"/>
      <c r="E757" s="4"/>
      <c r="F757" s="4"/>
    </row>
    <row r="758" spans="1:6" ht="13.7" customHeight="1">
      <c r="A758" s="2"/>
      <c r="B758" s="2"/>
      <c r="C758" s="2"/>
      <c r="D758" s="4"/>
      <c r="E758" s="4"/>
      <c r="F758" s="4"/>
    </row>
    <row r="759" spans="1:6" ht="13.7" customHeight="1">
      <c r="A759" s="2"/>
      <c r="B759" s="2"/>
      <c r="C759" s="2"/>
      <c r="D759" s="4"/>
      <c r="E759" s="4"/>
      <c r="F759" s="4"/>
    </row>
    <row r="760" spans="1:6" ht="13.7" customHeight="1">
      <c r="A760" s="2"/>
      <c r="B760" s="2"/>
      <c r="C760" s="2"/>
      <c r="D760" s="4"/>
      <c r="E760" s="4"/>
      <c r="F760" s="4"/>
    </row>
    <row r="761" spans="1:6" ht="13.7" customHeight="1">
      <c r="A761" s="2"/>
      <c r="B761" s="2"/>
      <c r="C761" s="2"/>
      <c r="D761" s="4"/>
      <c r="E761" s="4"/>
      <c r="F761" s="4"/>
    </row>
    <row r="762" spans="1:6" ht="13.7" customHeight="1">
      <c r="A762" s="2"/>
      <c r="B762" s="2"/>
      <c r="C762" s="2"/>
      <c r="D762" s="4"/>
      <c r="E762" s="4"/>
      <c r="F762" s="4"/>
    </row>
    <row r="763" spans="1:6" ht="13.7" customHeight="1">
      <c r="A763" s="2"/>
      <c r="B763" s="2"/>
      <c r="C763" s="2"/>
      <c r="D763" s="4"/>
      <c r="E763" s="4"/>
      <c r="F763" s="4"/>
    </row>
    <row r="764" spans="1:6" ht="13.7" customHeight="1">
      <c r="A764" s="2"/>
      <c r="B764" s="2"/>
      <c r="C764" s="2"/>
      <c r="D764" s="4"/>
      <c r="E764" s="4"/>
      <c r="F764" s="4"/>
    </row>
    <row r="765" spans="1:6" ht="13.7" customHeight="1">
      <c r="A765" s="2"/>
      <c r="B765" s="2"/>
      <c r="C765" s="2"/>
      <c r="D765" s="4"/>
      <c r="E765" s="4"/>
      <c r="F765" s="4"/>
    </row>
    <row r="766" spans="1:6" ht="13.7" customHeight="1">
      <c r="A766" s="2"/>
      <c r="B766" s="2"/>
      <c r="C766" s="2"/>
      <c r="D766" s="4"/>
      <c r="E766" s="4"/>
      <c r="F766" s="4"/>
    </row>
    <row r="767" spans="1:6" ht="13.7" customHeight="1">
      <c r="A767" s="2"/>
      <c r="B767" s="2"/>
      <c r="C767" s="2"/>
      <c r="D767" s="4"/>
      <c r="E767" s="4"/>
      <c r="F767" s="4"/>
    </row>
    <row r="768" spans="1:6" ht="13.7" customHeight="1">
      <c r="A768" s="2"/>
      <c r="B768" s="2"/>
      <c r="C768" s="2"/>
      <c r="D768" s="4"/>
      <c r="E768" s="4"/>
      <c r="F768" s="4"/>
    </row>
    <row r="769" spans="1:6" ht="13.7" customHeight="1">
      <c r="A769" s="2"/>
      <c r="B769" s="2"/>
      <c r="C769" s="2"/>
      <c r="D769" s="4"/>
      <c r="E769" s="4"/>
      <c r="F769" s="4"/>
    </row>
    <row r="770" spans="1:6" ht="13.7" customHeight="1">
      <c r="A770" s="2"/>
      <c r="B770" s="2"/>
      <c r="C770" s="2"/>
      <c r="D770" s="4"/>
      <c r="E770" s="4"/>
      <c r="F770" s="4"/>
    </row>
    <row r="771" spans="1:6" ht="13.7" customHeight="1">
      <c r="A771" s="2"/>
      <c r="B771" s="2"/>
      <c r="C771" s="2"/>
      <c r="D771" s="4"/>
      <c r="E771" s="4"/>
      <c r="F771" s="4"/>
    </row>
    <row r="772" spans="1:6" ht="13.7" customHeight="1">
      <c r="A772" s="2"/>
      <c r="B772" s="2"/>
      <c r="C772" s="2"/>
      <c r="D772" s="4"/>
      <c r="E772" s="4"/>
      <c r="F772" s="4"/>
    </row>
    <row r="773" spans="1:6" ht="13.7" customHeight="1">
      <c r="A773" s="2"/>
      <c r="B773" s="2"/>
      <c r="C773" s="2"/>
      <c r="D773" s="4"/>
      <c r="E773" s="4"/>
      <c r="F773" s="4"/>
    </row>
    <row r="774" spans="1:6" ht="13.7" customHeight="1">
      <c r="A774" s="2"/>
      <c r="B774" s="2"/>
      <c r="C774" s="2"/>
      <c r="D774" s="4"/>
      <c r="E774" s="4"/>
      <c r="F774" s="4"/>
    </row>
    <row r="775" spans="1:6" ht="13.7" customHeight="1">
      <c r="A775" s="2"/>
      <c r="B775" s="2"/>
      <c r="C775" s="2"/>
      <c r="D775" s="4"/>
      <c r="E775" s="4"/>
      <c r="F775" s="4"/>
    </row>
    <row r="776" spans="1:6" ht="13.7" customHeight="1">
      <c r="A776" s="2"/>
      <c r="B776" s="2"/>
      <c r="C776" s="2"/>
      <c r="D776" s="4"/>
      <c r="E776" s="4"/>
      <c r="F776" s="4"/>
    </row>
    <row r="777" spans="1:6" ht="13.7" customHeight="1">
      <c r="A777" s="2"/>
      <c r="B777" s="2"/>
      <c r="C777" s="2"/>
      <c r="D777" s="4"/>
      <c r="E777" s="4"/>
      <c r="F777" s="4"/>
    </row>
    <row r="778" spans="1:6" ht="13.7" customHeight="1">
      <c r="A778" s="2"/>
      <c r="B778" s="2"/>
      <c r="C778" s="2"/>
      <c r="D778" s="4"/>
      <c r="E778" s="4"/>
      <c r="F778" s="4"/>
    </row>
    <row r="779" spans="1:6" ht="13.7" customHeight="1">
      <c r="A779" s="2"/>
      <c r="B779" s="2"/>
      <c r="C779" s="2"/>
      <c r="D779" s="4"/>
      <c r="E779" s="4"/>
      <c r="F779" s="4"/>
    </row>
    <row r="780" spans="1:6" ht="13.7" customHeight="1">
      <c r="A780" s="2"/>
      <c r="B780" s="2"/>
      <c r="C780" s="2"/>
      <c r="D780" s="4"/>
      <c r="E780" s="4"/>
      <c r="F780" s="4"/>
    </row>
    <row r="781" spans="1:6" ht="13.7" customHeight="1">
      <c r="A781" s="2"/>
      <c r="B781" s="2"/>
      <c r="C781" s="2"/>
      <c r="D781" s="4"/>
      <c r="E781" s="4"/>
      <c r="F781" s="4"/>
    </row>
    <row r="782" spans="1:6" ht="13.7" customHeight="1">
      <c r="A782" s="2"/>
      <c r="B782" s="2"/>
      <c r="C782" s="2"/>
      <c r="D782" s="4"/>
      <c r="E782" s="4"/>
      <c r="F782" s="4"/>
    </row>
    <row r="783" spans="1:6" ht="13.7" customHeight="1">
      <c r="A783" s="2"/>
      <c r="B783" s="2"/>
      <c r="C783" s="2"/>
      <c r="D783" s="4"/>
      <c r="E783" s="4"/>
      <c r="F783" s="4"/>
    </row>
    <row r="784" spans="1:6" ht="13.7" customHeight="1">
      <c r="A784" s="2"/>
      <c r="B784" s="2"/>
      <c r="C784" s="2"/>
      <c r="D784" s="4"/>
      <c r="E784" s="4"/>
      <c r="F784" s="4"/>
    </row>
    <row r="785" spans="1:6" ht="13.7" customHeight="1">
      <c r="A785" s="2"/>
      <c r="B785" s="2"/>
      <c r="C785" s="2"/>
      <c r="D785" s="4"/>
      <c r="E785" s="4"/>
      <c r="F785" s="4"/>
    </row>
    <row r="786" spans="1:6" ht="13.7" customHeight="1">
      <c r="A786" s="2"/>
      <c r="B786" s="2"/>
      <c r="C786" s="2"/>
      <c r="D786" s="4"/>
      <c r="E786" s="4"/>
      <c r="F786" s="4"/>
    </row>
    <row r="787" spans="1:6" ht="13.7" customHeight="1">
      <c r="A787" s="2"/>
      <c r="B787" s="2"/>
      <c r="C787" s="2"/>
      <c r="D787" s="4"/>
      <c r="E787" s="4"/>
      <c r="F787" s="4"/>
    </row>
    <row r="788" spans="1:6" ht="13.7" customHeight="1">
      <c r="A788" s="2"/>
      <c r="B788" s="2"/>
      <c r="C788" s="2"/>
      <c r="D788" s="4"/>
      <c r="E788" s="4"/>
      <c r="F788" s="4"/>
    </row>
    <row r="789" spans="1:6" ht="13.7" customHeight="1">
      <c r="A789" s="2"/>
      <c r="B789" s="2"/>
      <c r="C789" s="2"/>
      <c r="D789" s="4"/>
      <c r="E789" s="4"/>
      <c r="F789" s="4"/>
    </row>
    <row r="790" spans="1:6" ht="13.7" customHeight="1">
      <c r="A790" s="2"/>
      <c r="B790" s="2"/>
      <c r="C790" s="2"/>
      <c r="D790" s="4"/>
      <c r="E790" s="4"/>
      <c r="F790" s="4"/>
    </row>
    <row r="791" spans="1:6" ht="13.7" customHeight="1">
      <c r="A791" s="2"/>
      <c r="B791" s="2"/>
      <c r="C791" s="2"/>
      <c r="D791" s="4"/>
      <c r="E791" s="4"/>
      <c r="F791" s="4"/>
    </row>
    <row r="792" spans="1:6" ht="13.7" customHeight="1">
      <c r="A792" s="2"/>
      <c r="B792" s="2"/>
      <c r="C792" s="2"/>
      <c r="D792" s="4"/>
      <c r="E792" s="4"/>
      <c r="F792" s="4"/>
    </row>
    <row r="793" spans="1:6" ht="13.7" customHeight="1">
      <c r="A793" s="2"/>
      <c r="B793" s="2"/>
      <c r="C793" s="2"/>
      <c r="D793" s="4"/>
      <c r="E793" s="4"/>
      <c r="F793" s="4"/>
    </row>
    <row r="794" spans="1:6" ht="13.7" customHeight="1">
      <c r="A794" s="2"/>
      <c r="B794" s="2"/>
      <c r="C794" s="2"/>
      <c r="D794" s="4"/>
      <c r="E794" s="4"/>
      <c r="F794" s="4"/>
    </row>
    <row r="795" spans="1:6" ht="13.7" customHeight="1">
      <c r="A795" s="2"/>
      <c r="B795" s="2"/>
      <c r="C795" s="2"/>
      <c r="D795" s="4"/>
      <c r="E795" s="4"/>
      <c r="F795" s="4"/>
    </row>
    <row r="796" spans="1:6" ht="13.7" customHeight="1">
      <c r="A796" s="2"/>
      <c r="B796" s="2"/>
      <c r="C796" s="2"/>
      <c r="D796" s="4"/>
      <c r="E796" s="4"/>
      <c r="F796" s="4"/>
    </row>
    <row r="797" spans="1:6" ht="13.7" customHeight="1">
      <c r="A797" s="2"/>
      <c r="B797" s="2"/>
      <c r="C797" s="2"/>
      <c r="D797" s="4"/>
      <c r="E797" s="4"/>
      <c r="F797" s="4"/>
    </row>
    <row r="798" spans="1:6" ht="13.7" customHeight="1">
      <c r="A798" s="2"/>
      <c r="B798" s="2"/>
      <c r="C798" s="2"/>
      <c r="D798" s="4"/>
      <c r="E798" s="4"/>
      <c r="F798" s="4"/>
    </row>
    <row r="799" spans="1:6" ht="13.7" customHeight="1">
      <c r="A799" s="2"/>
      <c r="B799" s="2"/>
      <c r="C799" s="2"/>
      <c r="D799" s="4"/>
      <c r="E799" s="4"/>
      <c r="F799" s="4"/>
    </row>
    <row r="800" spans="1:6" ht="13.7" customHeight="1">
      <c r="A800" s="2"/>
      <c r="B800" s="2"/>
      <c r="C800" s="2"/>
      <c r="D800" s="4"/>
      <c r="E800" s="4"/>
      <c r="F800" s="4"/>
    </row>
    <row r="801" spans="1:6" ht="13.7" customHeight="1">
      <c r="A801" s="2"/>
      <c r="B801" s="2"/>
      <c r="C801" s="2"/>
      <c r="D801" s="4"/>
      <c r="E801" s="4"/>
      <c r="F801" s="4"/>
    </row>
    <row r="802" spans="1:6" ht="13.7" customHeight="1">
      <c r="A802" s="2"/>
      <c r="B802" s="2"/>
      <c r="C802" s="2"/>
      <c r="D802" s="4"/>
      <c r="E802" s="4"/>
      <c r="F802" s="4"/>
    </row>
    <row r="803" spans="1:6" ht="13.7" customHeight="1">
      <c r="A803" s="2"/>
      <c r="B803" s="2"/>
      <c r="C803" s="2"/>
      <c r="D803" s="4"/>
      <c r="E803" s="4"/>
      <c r="F803" s="4"/>
    </row>
    <row r="804" spans="1:6" ht="13.7" customHeight="1">
      <c r="A804" s="2"/>
      <c r="B804" s="2"/>
      <c r="C804" s="2"/>
      <c r="D804" s="4"/>
      <c r="E804" s="4"/>
      <c r="F804" s="4"/>
    </row>
    <row r="805" spans="1:6" ht="13.7" customHeight="1">
      <c r="A805" s="2"/>
      <c r="B805" s="2"/>
      <c r="C805" s="2"/>
      <c r="D805" s="4"/>
      <c r="E805" s="4"/>
      <c r="F805" s="4"/>
    </row>
    <row r="806" spans="1:6" ht="13.7" customHeight="1">
      <c r="A806" s="2"/>
      <c r="B806" s="2"/>
      <c r="C806" s="2"/>
      <c r="D806" s="4"/>
      <c r="E806" s="4"/>
      <c r="F806" s="4"/>
    </row>
    <row r="807" spans="1:6" ht="13.7" customHeight="1">
      <c r="A807" s="2"/>
      <c r="B807" s="2"/>
      <c r="C807" s="2"/>
      <c r="D807" s="4"/>
      <c r="E807" s="4"/>
      <c r="F807" s="4"/>
    </row>
    <row r="808" spans="1:6" ht="13.7" customHeight="1">
      <c r="A808" s="2"/>
      <c r="B808" s="2"/>
      <c r="C808" s="2"/>
      <c r="D808" s="4"/>
      <c r="E808" s="4"/>
      <c r="F808" s="4"/>
    </row>
    <row r="809" spans="1:6" ht="13.7" customHeight="1">
      <c r="A809" s="2"/>
      <c r="B809" s="2"/>
      <c r="C809" s="2"/>
      <c r="D809" s="4"/>
      <c r="E809" s="4"/>
      <c r="F809" s="4"/>
    </row>
    <row r="810" spans="1:6" ht="13.7" customHeight="1">
      <c r="A810" s="2"/>
      <c r="B810" s="2"/>
      <c r="C810" s="2"/>
      <c r="D810" s="4"/>
      <c r="E810" s="4"/>
      <c r="F810" s="4"/>
    </row>
    <row r="811" spans="1:6" ht="13.7" customHeight="1">
      <c r="A811" s="2"/>
      <c r="B811" s="2"/>
      <c r="C811" s="2"/>
      <c r="D811" s="4"/>
      <c r="E811" s="4"/>
      <c r="F811" s="4"/>
    </row>
    <row r="812" spans="1:6" ht="13.7" customHeight="1">
      <c r="A812" s="2"/>
      <c r="B812" s="2"/>
      <c r="C812" s="2"/>
      <c r="D812" s="4"/>
      <c r="E812" s="4"/>
      <c r="F812" s="4"/>
    </row>
    <row r="813" spans="1:6" ht="13.7" customHeight="1">
      <c r="A813" s="2"/>
      <c r="B813" s="2"/>
      <c r="C813" s="2"/>
      <c r="D813" s="4"/>
      <c r="E813" s="4"/>
      <c r="F813" s="4"/>
    </row>
    <row r="814" spans="1:6" ht="13.7" customHeight="1">
      <c r="A814" s="2"/>
      <c r="B814" s="2"/>
      <c r="C814" s="2"/>
      <c r="D814" s="4"/>
      <c r="E814" s="4"/>
      <c r="F814" s="4"/>
    </row>
    <row r="815" spans="1:6" ht="13.7" customHeight="1">
      <c r="A815" s="2"/>
      <c r="B815" s="2"/>
      <c r="C815" s="2"/>
      <c r="D815" s="4"/>
      <c r="E815" s="4"/>
      <c r="F815" s="4"/>
    </row>
    <row r="816" spans="1:6" ht="13.7" customHeight="1">
      <c r="A816" s="2"/>
      <c r="B816" s="2"/>
      <c r="C816" s="2"/>
      <c r="D816" s="4"/>
      <c r="E816" s="4"/>
      <c r="F816" s="4"/>
    </row>
    <row r="817" spans="1:6" ht="13.7" customHeight="1">
      <c r="A817" s="2"/>
      <c r="B817" s="2"/>
      <c r="C817" s="2"/>
      <c r="D817" s="4"/>
      <c r="E817" s="4"/>
      <c r="F817" s="4"/>
    </row>
    <row r="818" spans="1:6" ht="13.7" customHeight="1">
      <c r="A818" s="2"/>
      <c r="B818" s="2"/>
      <c r="C818" s="2"/>
      <c r="D818" s="4"/>
      <c r="E818" s="4"/>
      <c r="F818" s="4"/>
    </row>
    <row r="819" spans="1:6" ht="13.7" customHeight="1">
      <c r="A819" s="2"/>
      <c r="B819" s="2"/>
      <c r="C819" s="2"/>
      <c r="D819" s="4"/>
      <c r="E819" s="4"/>
      <c r="F819" s="4"/>
    </row>
    <row r="820" spans="1:6" ht="13.7" customHeight="1">
      <c r="A820" s="2"/>
      <c r="B820" s="2"/>
      <c r="C820" s="2"/>
      <c r="D820" s="4"/>
      <c r="E820" s="4"/>
      <c r="F820" s="4"/>
    </row>
    <row r="821" spans="1:6" ht="13.7" customHeight="1">
      <c r="A821" s="2"/>
      <c r="B821" s="2"/>
      <c r="C821" s="2"/>
      <c r="D821" s="4"/>
      <c r="E821" s="4"/>
      <c r="F821" s="4"/>
    </row>
    <row r="822" spans="1:6" ht="13.7" customHeight="1">
      <c r="A822" s="2"/>
      <c r="B822" s="2"/>
      <c r="C822" s="2"/>
      <c r="D822" s="4"/>
      <c r="E822" s="4"/>
      <c r="F822" s="4"/>
    </row>
    <row r="823" spans="1:6" ht="13.7" customHeight="1">
      <c r="A823" s="2"/>
      <c r="B823" s="2"/>
      <c r="C823" s="2"/>
      <c r="D823" s="4"/>
      <c r="E823" s="4"/>
      <c r="F823" s="4"/>
    </row>
    <row r="824" spans="1:6" ht="13.7" customHeight="1">
      <c r="A824" s="2"/>
      <c r="B824" s="2"/>
      <c r="C824" s="2"/>
      <c r="D824" s="4"/>
      <c r="E824" s="4"/>
      <c r="F824" s="4"/>
    </row>
    <row r="825" spans="1:6" ht="13.7" customHeight="1">
      <c r="A825" s="2"/>
      <c r="B825" s="2"/>
      <c r="C825" s="2"/>
      <c r="D825" s="4"/>
      <c r="E825" s="4"/>
      <c r="F825" s="4"/>
    </row>
    <row r="826" spans="1:6" ht="13.7" customHeight="1">
      <c r="A826" s="2"/>
      <c r="B826" s="2"/>
      <c r="C826" s="2"/>
      <c r="D826" s="4"/>
      <c r="E826" s="4"/>
      <c r="F826" s="4"/>
    </row>
    <row r="827" spans="1:6" ht="13.7" customHeight="1">
      <c r="A827" s="2"/>
      <c r="B827" s="2"/>
      <c r="C827" s="2"/>
      <c r="D827" s="4"/>
      <c r="E827" s="4"/>
      <c r="F827" s="4"/>
    </row>
    <row r="828" spans="1:6" ht="13.7" customHeight="1">
      <c r="A828" s="2"/>
      <c r="B828" s="2"/>
      <c r="C828" s="2"/>
      <c r="D828" s="4"/>
      <c r="E828" s="4"/>
      <c r="F828" s="4"/>
    </row>
    <row r="829" spans="1:6" ht="13.7" customHeight="1">
      <c r="A829" s="2"/>
      <c r="B829" s="2"/>
      <c r="C829" s="2"/>
      <c r="D829" s="4"/>
      <c r="E829" s="4"/>
      <c r="F829" s="4"/>
    </row>
    <row r="830" spans="1:6" ht="13.7" customHeight="1">
      <c r="A830" s="2"/>
      <c r="B830" s="2"/>
      <c r="C830" s="2"/>
      <c r="D830" s="4"/>
      <c r="E830" s="4"/>
      <c r="F830" s="4"/>
    </row>
    <row r="831" spans="1:6" ht="13.7" customHeight="1">
      <c r="A831" s="2"/>
      <c r="B831" s="2"/>
      <c r="C831" s="2"/>
      <c r="D831" s="4"/>
      <c r="E831" s="4"/>
      <c r="F831" s="4"/>
    </row>
    <row r="832" spans="1:6" ht="13.7" customHeight="1">
      <c r="A832" s="2"/>
      <c r="B832" s="2"/>
      <c r="C832" s="2"/>
      <c r="D832" s="4"/>
      <c r="E832" s="4"/>
      <c r="F832" s="4"/>
    </row>
    <row r="833" spans="1:6" ht="13.7" customHeight="1">
      <c r="A833" s="2"/>
      <c r="B833" s="2"/>
      <c r="C833" s="2"/>
      <c r="D833" s="4"/>
      <c r="E833" s="4"/>
      <c r="F833" s="4"/>
    </row>
    <row r="834" spans="1:6" ht="13.7" customHeight="1">
      <c r="A834" s="2"/>
      <c r="B834" s="2"/>
      <c r="C834" s="2"/>
      <c r="D834" s="4"/>
      <c r="E834" s="4"/>
      <c r="F834" s="4"/>
    </row>
    <row r="835" spans="1:6" ht="13.7" customHeight="1">
      <c r="A835" s="2"/>
      <c r="B835" s="2"/>
      <c r="C835" s="2"/>
      <c r="D835" s="4"/>
      <c r="E835" s="4"/>
      <c r="F835" s="4"/>
    </row>
    <row r="836" spans="1:6" ht="13.7" customHeight="1">
      <c r="A836" s="2"/>
      <c r="B836" s="2"/>
      <c r="C836" s="2"/>
      <c r="D836" s="4"/>
      <c r="E836" s="4"/>
      <c r="F836" s="4"/>
    </row>
    <row r="837" spans="1:6" ht="13.7" customHeight="1">
      <c r="A837" s="2"/>
      <c r="B837" s="2"/>
      <c r="C837" s="2"/>
      <c r="D837" s="4"/>
      <c r="E837" s="4"/>
      <c r="F837" s="4"/>
    </row>
    <row r="838" spans="1:6" ht="13.7" customHeight="1">
      <c r="A838" s="2"/>
      <c r="B838" s="2"/>
      <c r="C838" s="2"/>
      <c r="D838" s="4"/>
      <c r="E838" s="4"/>
      <c r="F838" s="4"/>
    </row>
    <row r="839" spans="1:6" ht="13.7" customHeight="1">
      <c r="A839" s="2"/>
      <c r="B839" s="2"/>
      <c r="C839" s="2"/>
      <c r="D839" s="4"/>
      <c r="E839" s="4"/>
      <c r="F839" s="4"/>
    </row>
    <row r="840" spans="1:6" ht="13.7" customHeight="1">
      <c r="A840" s="2"/>
      <c r="B840" s="2"/>
      <c r="C840" s="2"/>
      <c r="D840" s="4"/>
      <c r="E840" s="4"/>
      <c r="F840" s="4"/>
    </row>
    <row r="841" spans="1:6" ht="13.7" customHeight="1">
      <c r="A841" s="2"/>
      <c r="B841" s="2"/>
      <c r="C841" s="2"/>
      <c r="D841" s="4"/>
      <c r="E841" s="4"/>
      <c r="F841" s="4"/>
    </row>
    <row r="842" spans="1:6" ht="13.7" customHeight="1">
      <c r="A842" s="2"/>
      <c r="B842" s="2"/>
      <c r="C842" s="2"/>
      <c r="D842" s="4"/>
      <c r="E842" s="4"/>
      <c r="F842" s="4"/>
    </row>
    <row r="843" spans="1:6" ht="13.7" customHeight="1">
      <c r="A843" s="2"/>
      <c r="B843" s="2"/>
      <c r="C843" s="2"/>
      <c r="D843" s="4"/>
      <c r="E843" s="4"/>
      <c r="F843" s="4"/>
    </row>
    <row r="844" spans="1:6" ht="13.7" customHeight="1">
      <c r="A844" s="2"/>
      <c r="B844" s="2"/>
      <c r="C844" s="2"/>
      <c r="D844" s="4"/>
      <c r="E844" s="4"/>
      <c r="F844" s="4"/>
    </row>
    <row r="845" spans="1:6" ht="13.7" customHeight="1">
      <c r="A845" s="2"/>
      <c r="B845" s="2"/>
      <c r="C845" s="2"/>
      <c r="D845" s="4"/>
      <c r="E845" s="4"/>
      <c r="F845" s="4"/>
    </row>
    <row r="846" spans="1:6" ht="13.7" customHeight="1">
      <c r="A846" s="2"/>
      <c r="B846" s="2"/>
      <c r="C846" s="2"/>
      <c r="D846" s="4"/>
      <c r="E846" s="4"/>
      <c r="F846" s="4"/>
    </row>
    <row r="847" spans="1:6" ht="13.7" customHeight="1">
      <c r="A847" s="2"/>
      <c r="B847" s="2"/>
      <c r="C847" s="2"/>
      <c r="D847" s="4"/>
      <c r="E847" s="4"/>
      <c r="F847" s="4"/>
    </row>
    <row r="848" spans="1:6" ht="13.7" customHeight="1">
      <c r="A848" s="2"/>
      <c r="B848" s="2"/>
      <c r="C848" s="2"/>
      <c r="D848" s="4"/>
      <c r="E848" s="4"/>
      <c r="F848" s="4"/>
    </row>
    <row r="849" spans="1:6" ht="13.7" customHeight="1">
      <c r="A849" s="2"/>
      <c r="B849" s="2"/>
      <c r="C849" s="2"/>
      <c r="D849" s="4"/>
      <c r="E849" s="4"/>
      <c r="F849" s="4"/>
    </row>
    <row r="850" spans="1:6" ht="13.7" customHeight="1">
      <c r="A850" s="2"/>
      <c r="B850" s="2"/>
      <c r="C850" s="2"/>
      <c r="D850" s="4"/>
      <c r="E850" s="4"/>
      <c r="F850" s="4"/>
    </row>
    <row r="851" spans="1:6" ht="13.7" customHeight="1">
      <c r="A851" s="2"/>
      <c r="B851" s="2"/>
      <c r="C851" s="2"/>
      <c r="D851" s="4"/>
      <c r="E851" s="4"/>
      <c r="F851" s="4"/>
    </row>
    <row r="852" spans="1:6" ht="13.7" customHeight="1">
      <c r="A852" s="2"/>
      <c r="B852" s="2"/>
      <c r="C852" s="2"/>
      <c r="D852" s="4"/>
      <c r="E852" s="4"/>
      <c r="F852" s="4"/>
    </row>
    <row r="853" spans="1:6" ht="13.7" customHeight="1">
      <c r="A853" s="2"/>
      <c r="B853" s="2"/>
      <c r="C853" s="2"/>
      <c r="D853" s="4"/>
      <c r="E853" s="4"/>
      <c r="F853" s="4"/>
    </row>
    <row r="854" spans="1:6" ht="13.7" customHeight="1">
      <c r="A854" s="2"/>
      <c r="B854" s="2"/>
      <c r="C854" s="2"/>
      <c r="D854" s="4"/>
      <c r="E854" s="4"/>
      <c r="F854" s="4"/>
    </row>
    <row r="855" spans="1:6" ht="13.7" customHeight="1">
      <c r="A855" s="2"/>
      <c r="B855" s="2"/>
      <c r="C855" s="2"/>
      <c r="D855" s="4"/>
      <c r="E855" s="4"/>
      <c r="F855" s="4"/>
    </row>
    <row r="856" spans="1:6" ht="13.7" customHeight="1">
      <c r="A856" s="2"/>
      <c r="B856" s="2"/>
      <c r="C856" s="2"/>
      <c r="D856" s="4"/>
      <c r="E856" s="4"/>
      <c r="F856" s="4"/>
    </row>
    <row r="857" spans="1:6" ht="13.7" customHeight="1">
      <c r="A857" s="2"/>
      <c r="B857" s="2"/>
      <c r="C857" s="2"/>
      <c r="D857" s="4"/>
      <c r="E857" s="4"/>
      <c r="F857" s="4"/>
    </row>
    <row r="858" spans="1:6" ht="13.7" customHeight="1">
      <c r="A858" s="2"/>
      <c r="B858" s="2"/>
      <c r="C858" s="2"/>
      <c r="D858" s="4"/>
      <c r="E858" s="4"/>
      <c r="F858" s="4"/>
    </row>
    <row r="859" spans="1:6" ht="13.7" customHeight="1">
      <c r="A859" s="2"/>
      <c r="B859" s="2"/>
      <c r="C859" s="2"/>
      <c r="D859" s="4"/>
      <c r="E859" s="4"/>
      <c r="F859" s="4"/>
    </row>
    <row r="860" spans="1:6" ht="13.7" customHeight="1">
      <c r="A860" s="2"/>
      <c r="B860" s="2"/>
      <c r="C860" s="2"/>
      <c r="D860" s="4"/>
      <c r="E860" s="4"/>
      <c r="F860" s="4"/>
    </row>
    <row r="861" spans="1:6" ht="13.7" customHeight="1">
      <c r="A861" s="2"/>
      <c r="B861" s="2"/>
      <c r="C861" s="2"/>
      <c r="D861" s="4"/>
      <c r="E861" s="4"/>
      <c r="F861" s="4"/>
    </row>
    <row r="862" spans="1:6" ht="13.7" customHeight="1">
      <c r="A862" s="2"/>
      <c r="B862" s="2"/>
      <c r="C862" s="2"/>
      <c r="D862" s="4"/>
      <c r="E862" s="4"/>
      <c r="F862" s="4"/>
    </row>
    <row r="863" spans="1:6" ht="13.7" customHeight="1">
      <c r="A863" s="2"/>
      <c r="B863" s="2"/>
      <c r="C863" s="2"/>
      <c r="D863" s="4"/>
      <c r="E863" s="4"/>
      <c r="F863" s="4"/>
    </row>
    <row r="864" spans="1:6" ht="13.7" customHeight="1">
      <c r="A864" s="2"/>
      <c r="B864" s="2"/>
      <c r="C864" s="2"/>
      <c r="D864" s="4"/>
      <c r="E864" s="4"/>
      <c r="F864" s="4"/>
    </row>
    <row r="865" spans="1:6" ht="13.7" customHeight="1">
      <c r="A865" s="2"/>
      <c r="B865" s="2"/>
      <c r="C865" s="2"/>
      <c r="D865" s="4"/>
      <c r="E865" s="4"/>
      <c r="F865" s="4"/>
    </row>
    <row r="866" spans="1:6" ht="13.7" customHeight="1">
      <c r="A866" s="2"/>
      <c r="B866" s="2"/>
      <c r="C866" s="2"/>
      <c r="D866" s="4"/>
      <c r="E866" s="4"/>
      <c r="F866" s="4"/>
    </row>
    <row r="867" spans="1:6" ht="13.7" customHeight="1">
      <c r="A867" s="2"/>
      <c r="B867" s="2"/>
      <c r="C867" s="2"/>
      <c r="D867" s="4"/>
      <c r="E867" s="4"/>
      <c r="F867" s="4"/>
    </row>
    <row r="868" spans="1:6" ht="13.7" customHeight="1">
      <c r="A868" s="2"/>
      <c r="B868" s="2"/>
      <c r="C868" s="2"/>
      <c r="D868" s="4"/>
      <c r="E868" s="4"/>
      <c r="F868" s="4"/>
    </row>
    <row r="869" spans="1:6" ht="13.7" customHeight="1">
      <c r="A869" s="2"/>
      <c r="B869" s="2"/>
      <c r="C869" s="2"/>
      <c r="D869" s="4"/>
      <c r="E869" s="4"/>
      <c r="F869" s="4"/>
    </row>
    <row r="870" spans="1:6" ht="13.7" customHeight="1">
      <c r="A870" s="2"/>
      <c r="B870" s="2"/>
      <c r="C870" s="2"/>
      <c r="D870" s="4"/>
      <c r="E870" s="4"/>
      <c r="F870" s="4"/>
    </row>
    <row r="871" spans="1:6" ht="13.7" customHeight="1">
      <c r="A871" s="2"/>
      <c r="B871" s="2"/>
      <c r="C871" s="2"/>
      <c r="D871" s="4"/>
      <c r="E871" s="4"/>
      <c r="F871" s="4"/>
    </row>
    <row r="872" spans="1:6" ht="13.7" customHeight="1">
      <c r="A872" s="2"/>
      <c r="B872" s="2"/>
      <c r="C872" s="2"/>
      <c r="D872" s="4"/>
      <c r="E872" s="4"/>
      <c r="F872" s="4"/>
    </row>
    <row r="873" spans="1:6" ht="13.7" customHeight="1">
      <c r="A873" s="2"/>
      <c r="B873" s="2"/>
      <c r="C873" s="2"/>
      <c r="D873" s="4"/>
      <c r="E873" s="4"/>
      <c r="F873" s="4"/>
    </row>
    <row r="874" spans="1:6" ht="13.7" customHeight="1">
      <c r="A874" s="2"/>
      <c r="B874" s="2"/>
      <c r="C874" s="2"/>
      <c r="D874" s="4"/>
      <c r="E874" s="4"/>
      <c r="F874" s="4"/>
    </row>
    <row r="875" spans="1:6" ht="13.7" customHeight="1">
      <c r="A875" s="2"/>
      <c r="B875" s="2"/>
      <c r="C875" s="2"/>
      <c r="D875" s="4"/>
      <c r="E875" s="4"/>
      <c r="F875" s="4"/>
    </row>
    <row r="876" spans="1:6" ht="13.7" customHeight="1">
      <c r="A876" s="2"/>
      <c r="B876" s="2"/>
      <c r="C876" s="2"/>
      <c r="D876" s="4"/>
      <c r="E876" s="4"/>
      <c r="F876" s="4"/>
    </row>
    <row r="877" spans="1:6" ht="13.7" customHeight="1">
      <c r="A877" s="2"/>
      <c r="B877" s="2"/>
      <c r="C877" s="2"/>
      <c r="D877" s="4"/>
      <c r="E877" s="4"/>
      <c r="F877" s="4"/>
    </row>
    <row r="878" spans="1:6" ht="13.7" customHeight="1">
      <c r="A878" s="2"/>
      <c r="B878" s="2"/>
      <c r="C878" s="2"/>
      <c r="D878" s="4"/>
      <c r="E878" s="4"/>
      <c r="F878" s="4"/>
    </row>
    <row r="879" spans="1:6" ht="13.7" customHeight="1">
      <c r="A879" s="2"/>
      <c r="B879" s="2"/>
      <c r="C879" s="2"/>
      <c r="D879" s="4"/>
      <c r="E879" s="4"/>
      <c r="F879" s="4"/>
    </row>
    <row r="880" spans="1:6" ht="13.7" customHeight="1">
      <c r="A880" s="2"/>
      <c r="B880" s="2"/>
      <c r="C880" s="2"/>
      <c r="D880" s="4"/>
      <c r="E880" s="4"/>
      <c r="F880" s="4"/>
    </row>
    <row r="881" spans="1:6" ht="13.7" customHeight="1">
      <c r="A881" s="2"/>
      <c r="B881" s="2"/>
      <c r="C881" s="2"/>
      <c r="D881" s="4"/>
      <c r="E881" s="4"/>
      <c r="F881" s="4"/>
    </row>
    <row r="882" spans="1:6" ht="13.7" customHeight="1">
      <c r="A882" s="2"/>
      <c r="B882" s="2"/>
      <c r="C882" s="2"/>
      <c r="D882" s="4"/>
      <c r="E882" s="4"/>
      <c r="F882" s="4"/>
    </row>
    <row r="883" spans="1:6" ht="13.7" customHeight="1">
      <c r="A883" s="2"/>
      <c r="B883" s="2"/>
      <c r="C883" s="2"/>
      <c r="D883" s="4"/>
      <c r="E883" s="4"/>
      <c r="F883" s="4"/>
    </row>
    <row r="884" spans="1:6" ht="13.7" customHeight="1">
      <c r="A884" s="2"/>
      <c r="B884" s="2"/>
      <c r="C884" s="2"/>
      <c r="D884" s="4"/>
      <c r="E884" s="4"/>
      <c r="F884" s="4"/>
    </row>
    <row r="885" spans="1:6" ht="13.7" customHeight="1">
      <c r="A885" s="2"/>
      <c r="B885" s="2"/>
      <c r="C885" s="2"/>
      <c r="D885" s="4"/>
      <c r="E885" s="4"/>
      <c r="F885" s="4"/>
    </row>
    <row r="886" spans="1:6" ht="13.7" customHeight="1">
      <c r="A886" s="2"/>
      <c r="B886" s="2"/>
      <c r="C886" s="2"/>
      <c r="D886" s="4"/>
      <c r="E886" s="4"/>
      <c r="F886" s="4"/>
    </row>
    <row r="887" spans="1:6" ht="13.7" customHeight="1">
      <c r="A887" s="2"/>
      <c r="B887" s="2"/>
      <c r="C887" s="2"/>
      <c r="D887" s="4"/>
      <c r="E887" s="4"/>
      <c r="F887" s="4"/>
    </row>
    <row r="888" spans="1:6" ht="13.7" customHeight="1">
      <c r="A888" s="2"/>
      <c r="B888" s="2"/>
      <c r="C888" s="2"/>
      <c r="D888" s="4"/>
      <c r="E888" s="4"/>
      <c r="F888" s="4"/>
    </row>
    <row r="889" spans="1:6" ht="13.7" customHeight="1">
      <c r="A889" s="2"/>
      <c r="B889" s="2"/>
      <c r="C889" s="2"/>
      <c r="D889" s="4"/>
      <c r="E889" s="4"/>
      <c r="F889" s="4"/>
    </row>
    <row r="890" spans="1:6" ht="13.7" customHeight="1">
      <c r="A890" s="2"/>
      <c r="B890" s="2"/>
      <c r="C890" s="2"/>
      <c r="D890" s="4"/>
      <c r="E890" s="4"/>
      <c r="F890" s="4"/>
    </row>
    <row r="891" spans="1:6" ht="13.7" customHeight="1">
      <c r="A891" s="2"/>
      <c r="B891" s="2"/>
      <c r="C891" s="2"/>
      <c r="D891" s="4"/>
      <c r="E891" s="4"/>
      <c r="F891" s="4"/>
    </row>
    <row r="892" spans="1:6" ht="13.7" customHeight="1">
      <c r="A892" s="2"/>
      <c r="B892" s="2"/>
      <c r="C892" s="2"/>
      <c r="D892" s="4"/>
      <c r="E892" s="4"/>
      <c r="F892" s="4"/>
    </row>
    <row r="893" spans="1:6" ht="13.7" customHeight="1">
      <c r="A893" s="2"/>
      <c r="B893" s="2"/>
      <c r="C893" s="2"/>
      <c r="D893" s="4"/>
      <c r="E893" s="4"/>
      <c r="F893" s="4"/>
    </row>
    <row r="894" spans="1:6" ht="13.7" customHeight="1">
      <c r="A894" s="2"/>
      <c r="B894" s="2"/>
      <c r="C894" s="2"/>
      <c r="D894" s="4"/>
      <c r="E894" s="4"/>
      <c r="F894" s="4"/>
    </row>
    <row r="895" spans="1:6" ht="13.7" customHeight="1">
      <c r="A895" s="2"/>
      <c r="B895" s="2"/>
      <c r="C895" s="2"/>
      <c r="D895" s="4"/>
      <c r="E895" s="4"/>
      <c r="F895" s="4"/>
    </row>
    <row r="896" spans="1:6" ht="13.7" customHeight="1">
      <c r="A896" s="2"/>
      <c r="B896" s="2"/>
      <c r="C896" s="2"/>
      <c r="D896" s="4"/>
      <c r="E896" s="4"/>
      <c r="F896" s="4"/>
    </row>
    <row r="897" spans="1:6" ht="13.7" customHeight="1">
      <c r="A897" s="2"/>
      <c r="B897" s="2"/>
      <c r="C897" s="2"/>
      <c r="D897" s="4"/>
      <c r="E897" s="4"/>
      <c r="F897" s="4"/>
    </row>
    <row r="898" spans="1:6" ht="13.7" customHeight="1">
      <c r="A898" s="2"/>
      <c r="B898" s="2"/>
      <c r="C898" s="2"/>
      <c r="D898" s="4"/>
      <c r="E898" s="4"/>
      <c r="F898" s="4"/>
    </row>
    <row r="899" spans="1:6" ht="13.7" customHeight="1">
      <c r="A899" s="2"/>
      <c r="B899" s="2"/>
      <c r="C899" s="2"/>
      <c r="D899" s="4"/>
      <c r="E899" s="4"/>
      <c r="F899" s="4"/>
    </row>
    <row r="900" spans="1:6" ht="13.7" customHeight="1">
      <c r="A900" s="2"/>
      <c r="B900" s="2"/>
      <c r="C900" s="2"/>
      <c r="D900" s="4"/>
      <c r="E900" s="4"/>
      <c r="F900" s="4"/>
    </row>
    <row r="901" spans="1:6" ht="13.7" customHeight="1">
      <c r="A901" s="2"/>
      <c r="B901" s="2"/>
      <c r="C901" s="2"/>
      <c r="D901" s="4"/>
      <c r="E901" s="4"/>
      <c r="F901" s="4"/>
    </row>
    <row r="902" spans="1:6" ht="13.7" customHeight="1">
      <c r="A902" s="2"/>
      <c r="B902" s="2"/>
      <c r="C902" s="2"/>
      <c r="D902" s="4"/>
      <c r="E902" s="4"/>
      <c r="F902" s="4"/>
    </row>
    <row r="903" spans="1:6" ht="13.7" customHeight="1">
      <c r="A903" s="2"/>
      <c r="B903" s="2"/>
      <c r="C903" s="2"/>
      <c r="D903" s="4"/>
      <c r="E903" s="4"/>
      <c r="F903" s="4"/>
    </row>
    <row r="904" spans="1:6" ht="13.7" customHeight="1">
      <c r="A904" s="2"/>
      <c r="B904" s="2"/>
      <c r="C904" s="2"/>
      <c r="D904" s="4"/>
      <c r="E904" s="4"/>
      <c r="F904" s="4"/>
    </row>
    <row r="905" spans="1:6" ht="13.7" customHeight="1">
      <c r="A905" s="2"/>
      <c r="B905" s="2"/>
      <c r="C905" s="2"/>
      <c r="D905" s="4"/>
      <c r="E905" s="4"/>
      <c r="F905" s="4"/>
    </row>
    <row r="906" spans="1:6" ht="13.7" customHeight="1">
      <c r="A906" s="2"/>
      <c r="B906" s="2"/>
      <c r="C906" s="2"/>
      <c r="D906" s="4"/>
      <c r="E906" s="4"/>
      <c r="F906" s="4"/>
    </row>
    <row r="907" spans="1:6" ht="13.7" customHeight="1">
      <c r="A907" s="2"/>
      <c r="B907" s="2"/>
      <c r="C907" s="2"/>
      <c r="D907" s="4"/>
      <c r="E907" s="4"/>
      <c r="F907" s="4"/>
    </row>
    <row r="908" spans="1:6" ht="13.7" customHeight="1">
      <c r="A908" s="2"/>
      <c r="B908" s="2"/>
      <c r="C908" s="2"/>
      <c r="D908" s="4"/>
      <c r="E908" s="4"/>
      <c r="F908" s="4"/>
    </row>
    <row r="909" spans="1:6" ht="13.7" customHeight="1">
      <c r="A909" s="2"/>
      <c r="B909" s="2"/>
      <c r="C909" s="2"/>
      <c r="D909" s="4"/>
      <c r="E909" s="4"/>
      <c r="F909" s="4"/>
    </row>
    <row r="910" spans="1:6" ht="13.7" customHeight="1">
      <c r="A910" s="2"/>
      <c r="B910" s="2"/>
      <c r="C910" s="2"/>
      <c r="D910" s="4"/>
      <c r="E910" s="4"/>
      <c r="F910" s="4"/>
    </row>
    <row r="911" spans="1:6" ht="13.7" customHeight="1">
      <c r="A911" s="2"/>
      <c r="B911" s="2"/>
      <c r="C911" s="2"/>
      <c r="D911" s="4"/>
      <c r="E911" s="4"/>
      <c r="F911" s="4"/>
    </row>
    <row r="912" spans="1:6" ht="13.7" customHeight="1">
      <c r="A912" s="2"/>
      <c r="B912" s="2"/>
      <c r="C912" s="2"/>
      <c r="D912" s="4"/>
      <c r="E912" s="4"/>
      <c r="F912" s="4"/>
    </row>
    <row r="913" spans="1:6" ht="13.7" customHeight="1">
      <c r="A913" s="2"/>
      <c r="B913" s="2"/>
      <c r="C913" s="2"/>
      <c r="D913" s="4"/>
      <c r="E913" s="4"/>
      <c r="F913" s="4"/>
    </row>
    <row r="914" spans="1:6" ht="13.7" customHeight="1">
      <c r="A914" s="2"/>
      <c r="B914" s="2"/>
      <c r="C914" s="2"/>
      <c r="D914" s="4"/>
      <c r="E914" s="4"/>
      <c r="F914" s="4"/>
    </row>
    <row r="915" spans="1:6" ht="13.7" customHeight="1">
      <c r="A915" s="2"/>
      <c r="B915" s="2"/>
      <c r="C915" s="2"/>
      <c r="D915" s="4"/>
      <c r="E915" s="4"/>
      <c r="F915" s="4"/>
    </row>
    <row r="916" spans="1:6" ht="13.7" customHeight="1">
      <c r="A916" s="2"/>
      <c r="B916" s="2"/>
      <c r="C916" s="2"/>
      <c r="D916" s="4"/>
      <c r="E916" s="4"/>
      <c r="F916" s="4"/>
    </row>
    <row r="917" spans="1:6" ht="13.7" customHeight="1">
      <c r="A917" s="2"/>
      <c r="B917" s="2"/>
      <c r="C917" s="2"/>
      <c r="D917" s="4"/>
      <c r="E917" s="4"/>
      <c r="F917" s="4"/>
    </row>
    <row r="918" spans="1:6" ht="13.7" customHeight="1">
      <c r="A918" s="2"/>
      <c r="B918" s="2"/>
      <c r="C918" s="2"/>
      <c r="D918" s="4"/>
      <c r="E918" s="4"/>
      <c r="F918" s="4"/>
    </row>
    <row r="919" spans="1:6" ht="13.7" customHeight="1">
      <c r="A919" s="2"/>
      <c r="B919" s="2"/>
      <c r="C919" s="2"/>
      <c r="D919" s="4"/>
      <c r="E919" s="4"/>
      <c r="F919" s="4"/>
    </row>
    <row r="920" spans="1:6" ht="13.7" customHeight="1">
      <c r="A920" s="2"/>
      <c r="B920" s="2"/>
      <c r="C920" s="2"/>
      <c r="D920" s="4"/>
      <c r="E920" s="4"/>
      <c r="F920" s="4"/>
    </row>
    <row r="921" spans="1:6" ht="13.7" customHeight="1">
      <c r="A921" s="2"/>
      <c r="B921" s="2"/>
      <c r="C921" s="2"/>
      <c r="D921" s="4"/>
      <c r="E921" s="4"/>
      <c r="F921" s="4"/>
    </row>
    <row r="922" spans="1:6" ht="13.7" customHeight="1">
      <c r="A922" s="2"/>
      <c r="B922" s="2"/>
      <c r="C922" s="2"/>
      <c r="D922" s="4"/>
      <c r="E922" s="4"/>
      <c r="F922" s="4"/>
    </row>
    <row r="923" spans="1:6" ht="13.7" customHeight="1">
      <c r="A923" s="2"/>
      <c r="B923" s="2"/>
      <c r="C923" s="2"/>
      <c r="D923" s="4"/>
      <c r="E923" s="4"/>
      <c r="F923" s="4"/>
    </row>
    <row r="924" spans="1:6" ht="13.7" customHeight="1">
      <c r="A924" s="2"/>
      <c r="B924" s="2"/>
      <c r="C924" s="2"/>
      <c r="D924" s="4"/>
      <c r="E924" s="4"/>
      <c r="F924" s="4"/>
    </row>
    <row r="925" spans="1:6" ht="13.7" customHeight="1">
      <c r="A925" s="2"/>
      <c r="B925" s="2"/>
      <c r="C925" s="2"/>
      <c r="D925" s="4"/>
      <c r="E925" s="4"/>
      <c r="F925" s="4"/>
    </row>
    <row r="926" spans="1:6" ht="13.7" customHeight="1">
      <c r="A926" s="2"/>
      <c r="B926" s="2"/>
      <c r="C926" s="2"/>
      <c r="D926" s="4"/>
      <c r="E926" s="4"/>
      <c r="F926" s="4"/>
    </row>
    <row r="927" spans="1:6" ht="13.7" customHeight="1">
      <c r="A927" s="2"/>
      <c r="B927" s="2"/>
      <c r="C927" s="2"/>
      <c r="D927" s="4"/>
      <c r="E927" s="4"/>
      <c r="F927" s="4"/>
    </row>
    <row r="928" spans="1:6" ht="13.7" customHeight="1">
      <c r="A928" s="2"/>
      <c r="B928" s="2"/>
      <c r="C928" s="2"/>
      <c r="D928" s="4"/>
      <c r="E928" s="4"/>
      <c r="F928" s="4"/>
    </row>
    <row r="929" spans="1:6" ht="13.7" customHeight="1">
      <c r="A929" s="2"/>
      <c r="B929" s="2"/>
      <c r="C929" s="2"/>
      <c r="D929" s="4"/>
      <c r="E929" s="4"/>
      <c r="F929" s="4"/>
    </row>
    <row r="930" spans="1:6" ht="13.7" customHeight="1">
      <c r="A930" s="2"/>
      <c r="B930" s="2"/>
      <c r="C930" s="2"/>
      <c r="D930" s="4"/>
      <c r="E930" s="4"/>
      <c r="F930" s="4"/>
    </row>
    <row r="931" spans="1:6" ht="13.7" customHeight="1">
      <c r="A931" s="2"/>
      <c r="B931" s="2"/>
      <c r="C931" s="2"/>
      <c r="D931" s="4"/>
      <c r="E931" s="4"/>
      <c r="F931" s="4"/>
    </row>
    <row r="932" spans="1:6" ht="13.7" customHeight="1">
      <c r="A932" s="2"/>
      <c r="B932" s="2"/>
      <c r="C932" s="2"/>
      <c r="D932" s="4"/>
      <c r="E932" s="4"/>
      <c r="F932" s="4"/>
    </row>
    <row r="933" spans="1:6" ht="13.7" customHeight="1">
      <c r="A933" s="2"/>
      <c r="B933" s="2"/>
      <c r="C933" s="2"/>
      <c r="D933" s="4"/>
      <c r="E933" s="4"/>
      <c r="F933" s="4"/>
    </row>
    <row r="934" spans="1:6" ht="13.7" customHeight="1">
      <c r="A934" s="2"/>
      <c r="B934" s="2"/>
      <c r="C934" s="2"/>
      <c r="D934" s="4"/>
      <c r="E934" s="4"/>
      <c r="F934" s="4"/>
    </row>
    <row r="935" spans="1:6" ht="13.7" customHeight="1">
      <c r="A935" s="2"/>
      <c r="B935" s="2"/>
      <c r="C935" s="2"/>
      <c r="D935" s="4"/>
      <c r="E935" s="4"/>
      <c r="F935" s="4"/>
    </row>
    <row r="936" spans="1:6" ht="13.7" customHeight="1">
      <c r="A936" s="2"/>
      <c r="B936" s="2"/>
      <c r="C936" s="2"/>
      <c r="D936" s="4"/>
      <c r="E936" s="4"/>
      <c r="F936" s="4"/>
    </row>
    <row r="937" spans="1:6" ht="13.7" customHeight="1">
      <c r="A937" s="2"/>
      <c r="B937" s="2"/>
      <c r="C937" s="2"/>
      <c r="D937" s="4"/>
      <c r="E937" s="4"/>
      <c r="F937" s="4"/>
    </row>
    <row r="938" spans="1:6" ht="13.7" customHeight="1">
      <c r="A938" s="2"/>
      <c r="B938" s="2"/>
      <c r="C938" s="2"/>
      <c r="D938" s="4"/>
      <c r="E938" s="4"/>
      <c r="F938" s="4"/>
    </row>
    <row r="939" spans="1:6" ht="13.7" customHeight="1">
      <c r="A939" s="2"/>
      <c r="B939" s="2"/>
      <c r="C939" s="2"/>
      <c r="D939" s="4"/>
      <c r="E939" s="4"/>
      <c r="F939" s="4"/>
    </row>
    <row r="940" spans="1:6" ht="13.7" customHeight="1">
      <c r="A940" s="2"/>
      <c r="B940" s="2"/>
      <c r="C940" s="2"/>
      <c r="D940" s="4"/>
      <c r="E940" s="4"/>
      <c r="F940" s="4"/>
    </row>
    <row r="941" spans="1:6" ht="13.7" customHeight="1">
      <c r="A941" s="2"/>
      <c r="B941" s="2"/>
      <c r="C941" s="2"/>
      <c r="D941" s="4"/>
      <c r="E941" s="4"/>
      <c r="F941" s="4"/>
    </row>
    <row r="942" spans="1:6" ht="13.7" customHeight="1">
      <c r="A942" s="2"/>
      <c r="B942" s="2"/>
      <c r="C942" s="2"/>
      <c r="D942" s="4"/>
      <c r="E942" s="4"/>
      <c r="F942" s="4"/>
    </row>
    <row r="943" spans="1:6" ht="13.7" customHeight="1">
      <c r="A943" s="2"/>
      <c r="B943" s="2"/>
      <c r="C943" s="2"/>
      <c r="D943" s="4"/>
      <c r="E943" s="4"/>
      <c r="F943" s="4"/>
    </row>
    <row r="944" spans="1:6" ht="13.7" customHeight="1">
      <c r="A944" s="2"/>
      <c r="B944" s="2"/>
      <c r="C944" s="2"/>
      <c r="D944" s="4"/>
      <c r="E944" s="4"/>
      <c r="F944" s="4"/>
    </row>
    <row r="945" spans="1:6" ht="13.7" customHeight="1">
      <c r="A945" s="2"/>
      <c r="B945" s="2"/>
      <c r="C945" s="2"/>
      <c r="D945" s="4"/>
      <c r="E945" s="4"/>
      <c r="F945" s="4"/>
    </row>
    <row r="946" spans="1:6" ht="13.7" customHeight="1">
      <c r="A946" s="2"/>
      <c r="B946" s="2"/>
      <c r="C946" s="2"/>
      <c r="D946" s="4"/>
      <c r="E946" s="4"/>
      <c r="F946" s="4"/>
    </row>
    <row r="947" spans="1:6" ht="13.7" customHeight="1">
      <c r="A947" s="2"/>
      <c r="B947" s="2"/>
      <c r="C947" s="2"/>
      <c r="D947" s="4"/>
      <c r="E947" s="4"/>
      <c r="F947" s="4"/>
    </row>
    <row r="948" spans="1:6" ht="13.7" customHeight="1">
      <c r="A948" s="2"/>
      <c r="B948" s="2"/>
      <c r="C948" s="2"/>
      <c r="D948" s="4"/>
      <c r="E948" s="4"/>
      <c r="F948" s="4"/>
    </row>
    <row r="949" spans="1:6" ht="13.7" customHeight="1">
      <c r="A949" s="2"/>
      <c r="B949" s="2"/>
      <c r="C949" s="2"/>
      <c r="D949" s="4"/>
      <c r="E949" s="4"/>
      <c r="F949" s="4"/>
    </row>
    <row r="950" spans="1:6" ht="13.7" customHeight="1">
      <c r="A950" s="2"/>
      <c r="B950" s="2"/>
      <c r="C950" s="2"/>
      <c r="D950" s="4"/>
      <c r="E950" s="4"/>
      <c r="F950" s="4"/>
    </row>
    <row r="951" spans="1:6" ht="13.7" customHeight="1">
      <c r="A951" s="2"/>
      <c r="B951" s="2"/>
      <c r="C951" s="2"/>
      <c r="D951" s="4"/>
      <c r="E951" s="4"/>
      <c r="F951" s="4"/>
    </row>
    <row r="952" spans="1:6" ht="13.7" customHeight="1">
      <c r="A952" s="2"/>
      <c r="B952" s="2"/>
      <c r="C952" s="2"/>
      <c r="D952" s="4"/>
      <c r="E952" s="4"/>
      <c r="F952" s="4"/>
    </row>
    <row r="953" spans="1:6" ht="13.7" customHeight="1">
      <c r="A953" s="2"/>
      <c r="B953" s="2"/>
      <c r="C953" s="2"/>
      <c r="D953" s="4"/>
      <c r="E953" s="4"/>
      <c r="F953" s="4"/>
    </row>
    <row r="954" spans="1:6" ht="13.7" customHeight="1">
      <c r="A954" s="2"/>
      <c r="B954" s="2"/>
      <c r="C954" s="2"/>
      <c r="D954" s="4"/>
      <c r="E954" s="4"/>
      <c r="F954" s="4"/>
    </row>
    <row r="955" spans="1:6" ht="13.7" customHeight="1">
      <c r="A955" s="2"/>
      <c r="B955" s="2"/>
      <c r="C955" s="2"/>
      <c r="D955" s="4"/>
      <c r="E955" s="4"/>
      <c r="F955" s="4"/>
    </row>
    <row r="956" spans="1:6" ht="13.7" customHeight="1">
      <c r="A956" s="2"/>
      <c r="B956" s="2"/>
      <c r="C956" s="2"/>
      <c r="D956" s="4"/>
      <c r="E956" s="4"/>
      <c r="F956" s="4"/>
    </row>
    <row r="957" spans="1:6" ht="13.7" customHeight="1">
      <c r="A957" s="2"/>
      <c r="B957" s="2"/>
      <c r="C957" s="2"/>
      <c r="D957" s="4"/>
      <c r="E957" s="4"/>
      <c r="F957" s="4"/>
    </row>
    <row r="958" spans="1:6" ht="13.7" customHeight="1">
      <c r="A958" s="2"/>
      <c r="B958" s="2"/>
      <c r="C958" s="2"/>
      <c r="D958" s="4"/>
      <c r="E958" s="4"/>
      <c r="F958" s="4"/>
    </row>
    <row r="959" spans="1:6" ht="13.7" customHeight="1">
      <c r="A959" s="2"/>
      <c r="B959" s="2"/>
      <c r="C959" s="2"/>
      <c r="D959" s="4"/>
      <c r="E959" s="4"/>
      <c r="F959" s="4"/>
    </row>
    <row r="960" spans="1:6" ht="13.7" customHeight="1">
      <c r="A960" s="2"/>
      <c r="B960" s="2"/>
      <c r="C960" s="2"/>
      <c r="D960" s="4"/>
      <c r="E960" s="4"/>
      <c r="F960" s="4"/>
    </row>
    <row r="961" spans="1:6" ht="13.7" customHeight="1">
      <c r="A961" s="2"/>
      <c r="B961" s="2"/>
      <c r="C961" s="2"/>
      <c r="D961" s="4"/>
      <c r="E961" s="4"/>
      <c r="F961" s="4"/>
    </row>
    <row r="962" spans="1:6" ht="13.7" customHeight="1">
      <c r="A962" s="2"/>
      <c r="B962" s="2"/>
      <c r="C962" s="2"/>
      <c r="D962" s="4"/>
      <c r="E962" s="4"/>
      <c r="F962" s="4"/>
    </row>
    <row r="963" spans="1:6" ht="13.7" customHeight="1">
      <c r="A963" s="2"/>
      <c r="B963" s="2"/>
      <c r="C963" s="2"/>
      <c r="D963" s="4"/>
      <c r="E963" s="4"/>
      <c r="F963" s="4"/>
    </row>
    <row r="964" spans="1:6" ht="13.7" customHeight="1">
      <c r="A964" s="2"/>
      <c r="B964" s="2"/>
      <c r="C964" s="2"/>
      <c r="D964" s="4"/>
      <c r="E964" s="4"/>
      <c r="F964" s="4"/>
    </row>
    <row r="965" spans="1:6" ht="13.7" customHeight="1">
      <c r="A965" s="2"/>
      <c r="B965" s="2"/>
      <c r="C965" s="2"/>
      <c r="D965" s="4"/>
      <c r="E965" s="4"/>
      <c r="F965" s="4"/>
    </row>
    <row r="966" spans="1:6" ht="13.7" customHeight="1">
      <c r="A966" s="2"/>
      <c r="B966" s="2"/>
      <c r="C966" s="2"/>
      <c r="D966" s="4"/>
      <c r="E966" s="4"/>
      <c r="F966" s="4"/>
    </row>
    <row r="967" spans="1:6" ht="13.7" customHeight="1">
      <c r="A967" s="2"/>
      <c r="B967" s="2"/>
      <c r="C967" s="2"/>
      <c r="D967" s="4"/>
      <c r="E967" s="4"/>
      <c r="F967" s="4"/>
    </row>
    <row r="968" spans="1:6" ht="13.7" customHeight="1">
      <c r="A968" s="2"/>
      <c r="B968" s="2"/>
      <c r="C968" s="2"/>
      <c r="D968" s="4"/>
      <c r="E968" s="4"/>
      <c r="F968" s="4"/>
    </row>
    <row r="969" spans="1:6" ht="13.7" customHeight="1">
      <c r="A969" s="2"/>
      <c r="B969" s="2"/>
      <c r="C969" s="2"/>
      <c r="D969" s="4"/>
      <c r="E969" s="4"/>
      <c r="F969" s="4"/>
    </row>
    <row r="970" spans="1:6" ht="13.7" customHeight="1">
      <c r="A970" s="2"/>
      <c r="B970" s="2"/>
      <c r="C970" s="2"/>
      <c r="D970" s="4"/>
      <c r="E970" s="4"/>
      <c r="F970" s="4"/>
    </row>
    <row r="971" spans="1:6" ht="13.7" customHeight="1">
      <c r="A971" s="2"/>
      <c r="B971" s="2"/>
      <c r="C971" s="2"/>
      <c r="D971" s="4"/>
      <c r="E971" s="4"/>
      <c r="F971" s="4"/>
    </row>
    <row r="972" spans="1:6" ht="13.7" customHeight="1">
      <c r="A972" s="2"/>
      <c r="B972" s="2"/>
      <c r="C972" s="2"/>
      <c r="D972" s="4"/>
      <c r="E972" s="4"/>
      <c r="F972" s="4"/>
    </row>
    <row r="973" spans="1:6" ht="13.7" customHeight="1">
      <c r="A973" s="2"/>
      <c r="B973" s="2"/>
      <c r="C973" s="2"/>
      <c r="D973" s="4"/>
      <c r="E973" s="4"/>
      <c r="F973" s="4"/>
    </row>
    <row r="974" spans="1:6" ht="13.7" customHeight="1">
      <c r="A974" s="2"/>
      <c r="B974" s="2"/>
      <c r="C974" s="2"/>
      <c r="D974" s="4"/>
      <c r="E974" s="4"/>
      <c r="F974" s="4"/>
    </row>
    <row r="975" spans="1:6" ht="13.7" customHeight="1">
      <c r="A975" s="2"/>
      <c r="B975" s="2"/>
      <c r="C975" s="2"/>
      <c r="D975" s="4"/>
      <c r="E975" s="4"/>
      <c r="F975" s="4"/>
    </row>
    <row r="976" spans="1:6" ht="13.7" customHeight="1">
      <c r="A976" s="2"/>
      <c r="B976" s="2"/>
      <c r="C976" s="2"/>
      <c r="D976" s="4"/>
      <c r="E976" s="4"/>
      <c r="F976" s="4"/>
    </row>
    <row r="977" spans="1:6" ht="13.7" customHeight="1">
      <c r="A977" s="2"/>
      <c r="B977" s="2"/>
      <c r="C977" s="2"/>
      <c r="D977" s="4"/>
      <c r="E977" s="4"/>
      <c r="F977" s="4"/>
    </row>
    <row r="978" spans="1:6" ht="13.7" customHeight="1">
      <c r="A978" s="2"/>
      <c r="B978" s="2"/>
      <c r="C978" s="2"/>
      <c r="D978" s="4"/>
      <c r="E978" s="4"/>
      <c r="F978" s="4"/>
    </row>
    <row r="979" spans="1:6" ht="13.7" customHeight="1">
      <c r="A979" s="2"/>
      <c r="B979" s="2"/>
      <c r="C979" s="2"/>
      <c r="D979" s="4"/>
      <c r="E979" s="4"/>
      <c r="F979" s="4"/>
    </row>
    <row r="980" spans="1:6" ht="13.7" customHeight="1">
      <c r="A980" s="2"/>
      <c r="B980" s="2"/>
      <c r="C980" s="2"/>
      <c r="D980" s="4"/>
      <c r="E980" s="4"/>
      <c r="F980" s="4"/>
    </row>
    <row r="981" spans="1:6" ht="13.7" customHeight="1">
      <c r="A981" s="2"/>
      <c r="B981" s="2"/>
      <c r="C981" s="2"/>
      <c r="D981" s="4"/>
      <c r="E981" s="4"/>
      <c r="F981" s="4"/>
    </row>
    <row r="982" spans="1:6" ht="13.7" customHeight="1">
      <c r="A982" s="2"/>
      <c r="B982" s="2"/>
      <c r="C982" s="2"/>
      <c r="D982" s="4"/>
      <c r="E982" s="4"/>
      <c r="F982" s="4"/>
    </row>
    <row r="983" spans="1:6" ht="13.7" customHeight="1">
      <c r="A983" s="2"/>
      <c r="B983" s="2"/>
      <c r="C983" s="2"/>
      <c r="D983" s="4"/>
      <c r="E983" s="4"/>
      <c r="F983" s="4"/>
    </row>
    <row r="984" spans="1:6" ht="13.7" customHeight="1">
      <c r="A984" s="2"/>
      <c r="B984" s="2"/>
      <c r="C984" s="2"/>
      <c r="D984" s="4"/>
      <c r="E984" s="4"/>
      <c r="F984" s="4"/>
    </row>
    <row r="985" spans="1:6" ht="13.7" customHeight="1">
      <c r="A985" s="2"/>
      <c r="B985" s="2"/>
      <c r="C985" s="2"/>
      <c r="D985" s="4"/>
      <c r="E985" s="4"/>
      <c r="F985" s="4"/>
    </row>
    <row r="986" spans="1:6" ht="13.7" customHeight="1">
      <c r="A986" s="2"/>
      <c r="B986" s="2"/>
      <c r="C986" s="2"/>
      <c r="D986" s="4"/>
      <c r="E986" s="4"/>
      <c r="F986" s="4"/>
    </row>
    <row r="987" spans="1:6" ht="13.7" customHeight="1">
      <c r="A987" s="2"/>
      <c r="B987" s="2"/>
      <c r="C987" s="2"/>
      <c r="D987" s="4"/>
      <c r="E987" s="4"/>
      <c r="F987" s="4"/>
    </row>
    <row r="988" spans="1:6" ht="13.7" customHeight="1">
      <c r="A988" s="2"/>
      <c r="B988" s="2"/>
      <c r="C988" s="2"/>
      <c r="D988" s="4"/>
      <c r="E988" s="4"/>
      <c r="F988" s="4"/>
    </row>
    <row r="989" spans="1:6" ht="13.7" customHeight="1">
      <c r="A989" s="2"/>
      <c r="B989" s="2"/>
      <c r="C989" s="2"/>
      <c r="D989" s="4"/>
      <c r="E989" s="4"/>
      <c r="F989" s="4"/>
    </row>
    <row r="990" spans="1:6" ht="13.7" customHeight="1">
      <c r="A990" s="2"/>
      <c r="B990" s="2"/>
      <c r="C990" s="2"/>
      <c r="D990" s="4"/>
      <c r="E990" s="4"/>
      <c r="F990" s="4"/>
    </row>
    <row r="991" spans="1:6" ht="13.7" customHeight="1">
      <c r="A991" s="2"/>
      <c r="B991" s="2"/>
      <c r="C991" s="2"/>
      <c r="D991" s="4"/>
      <c r="E991" s="4"/>
      <c r="F991" s="4"/>
    </row>
    <row r="992" spans="1:6" ht="13.7" customHeight="1">
      <c r="A992" s="2"/>
      <c r="B992" s="2"/>
      <c r="C992" s="2"/>
      <c r="D992" s="4"/>
      <c r="E992" s="4"/>
      <c r="F992" s="4"/>
    </row>
    <row r="993" spans="1:6" ht="13.7" customHeight="1">
      <c r="A993" s="2"/>
      <c r="B993" s="2"/>
      <c r="C993" s="2"/>
      <c r="D993" s="4"/>
      <c r="E993" s="4"/>
      <c r="F993" s="4"/>
    </row>
    <row r="994" spans="1:6" ht="13.7" customHeight="1">
      <c r="A994" s="2"/>
      <c r="B994" s="2"/>
      <c r="C994" s="2"/>
      <c r="D994" s="4"/>
      <c r="E994" s="4"/>
      <c r="F994" s="4"/>
    </row>
    <row r="995" spans="1:6" ht="13.7" customHeight="1">
      <c r="A995" s="2"/>
      <c r="B995" s="2"/>
      <c r="C995" s="2"/>
      <c r="D995" s="4"/>
      <c r="E995" s="4"/>
      <c r="F995" s="4"/>
    </row>
    <row r="996" spans="1:6" ht="13.7" customHeight="1">
      <c r="A996" s="2"/>
      <c r="B996" s="2"/>
      <c r="C996" s="2"/>
      <c r="D996" s="4"/>
      <c r="E996" s="4"/>
      <c r="F996" s="4"/>
    </row>
    <row r="997" spans="1:6" ht="13.7" customHeight="1">
      <c r="A997" s="2"/>
      <c r="B997" s="2"/>
      <c r="C997" s="2"/>
      <c r="D997" s="4"/>
      <c r="E997" s="4"/>
      <c r="F997" s="4"/>
    </row>
    <row r="998" spans="1:6" ht="13.7" customHeight="1">
      <c r="A998" s="2"/>
      <c r="B998" s="2"/>
      <c r="C998" s="2"/>
      <c r="D998" s="4"/>
      <c r="E998" s="4"/>
      <c r="F998" s="4"/>
    </row>
    <row r="999" spans="1:6" ht="13.7" customHeight="1">
      <c r="A999" s="2"/>
      <c r="B999" s="2"/>
      <c r="C999" s="2"/>
      <c r="D999" s="4"/>
      <c r="E999" s="4"/>
      <c r="F999" s="4"/>
    </row>
    <row r="1000" spans="1:6" ht="13.7" customHeight="1">
      <c r="A1000" s="2"/>
      <c r="B1000" s="2"/>
      <c r="C1000" s="2"/>
      <c r="D1000" s="4"/>
      <c r="E1000" s="4"/>
      <c r="F1000" s="4"/>
    </row>
    <row r="1001" spans="1:6" ht="13.7" customHeight="1">
      <c r="A1001" s="2"/>
      <c r="B1001" s="2"/>
      <c r="C1001" s="2"/>
      <c r="D1001" s="4"/>
      <c r="E1001" s="4"/>
      <c r="F1001" s="4"/>
    </row>
    <row r="1002" spans="1:6" ht="13.7" customHeight="1">
      <c r="A1002" s="2"/>
      <c r="B1002" s="2"/>
      <c r="C1002" s="2"/>
      <c r="D1002" s="4"/>
      <c r="E1002" s="4"/>
      <c r="F1002" s="4"/>
    </row>
    <row r="1003" spans="1:6" ht="13.7" customHeight="1">
      <c r="A1003" s="2"/>
      <c r="B1003" s="2"/>
      <c r="C1003" s="2"/>
      <c r="D1003" s="4"/>
      <c r="E1003" s="4"/>
      <c r="F1003" s="4"/>
    </row>
    <row r="1004" spans="1:6" ht="13.7" customHeight="1">
      <c r="A1004" s="2"/>
      <c r="B1004" s="2"/>
      <c r="C1004" s="2"/>
      <c r="D1004" s="4"/>
      <c r="E1004" s="4"/>
      <c r="F1004" s="4"/>
    </row>
    <row r="1005" spans="1:6" ht="13.7" customHeight="1">
      <c r="A1005" s="2"/>
      <c r="B1005" s="2"/>
      <c r="C1005" s="2"/>
      <c r="D1005" s="4"/>
      <c r="E1005" s="4"/>
      <c r="F1005" s="4"/>
    </row>
    <row r="1006" spans="1:6" ht="13.7" customHeight="1">
      <c r="A1006" s="2"/>
      <c r="B1006" s="2"/>
      <c r="C1006" s="2"/>
      <c r="D1006" s="4"/>
      <c r="E1006" s="4"/>
      <c r="F1006" s="4"/>
    </row>
    <row r="1007" spans="1:6" ht="13.7" customHeight="1">
      <c r="A1007" s="2"/>
      <c r="B1007" s="2"/>
      <c r="C1007" s="2"/>
      <c r="D1007" s="4"/>
      <c r="E1007" s="4"/>
      <c r="F1007" s="4"/>
    </row>
    <row r="1008" spans="1:6" ht="13.7" customHeight="1">
      <c r="A1008" s="2"/>
      <c r="B1008" s="2"/>
      <c r="C1008" s="2"/>
      <c r="D1008" s="4"/>
      <c r="E1008" s="4"/>
      <c r="F1008" s="4"/>
    </row>
    <row r="1009" spans="1:6" ht="13.7" customHeight="1">
      <c r="A1009" s="2"/>
      <c r="B1009" s="2"/>
      <c r="C1009" s="2"/>
      <c r="D1009" s="4"/>
      <c r="E1009" s="4"/>
      <c r="F1009" s="4"/>
    </row>
    <row r="1010" spans="1:6" ht="13.7" customHeight="1">
      <c r="A1010" s="2"/>
      <c r="B1010" s="2"/>
      <c r="C1010" s="2"/>
      <c r="D1010" s="4"/>
      <c r="E1010" s="4"/>
      <c r="F1010" s="4"/>
    </row>
    <row r="1011" spans="1:6" ht="13.7" customHeight="1">
      <c r="A1011" s="2"/>
      <c r="B1011" s="2"/>
      <c r="C1011" s="2"/>
      <c r="D1011" s="4"/>
      <c r="E1011" s="4"/>
      <c r="F1011" s="4"/>
    </row>
    <row r="1012" spans="1:6" ht="13.7" customHeight="1">
      <c r="A1012" s="2"/>
      <c r="B1012" s="2"/>
      <c r="C1012" s="2"/>
      <c r="D1012" s="4"/>
      <c r="E1012" s="4"/>
      <c r="F1012" s="4"/>
    </row>
    <row r="1013" spans="1:6" ht="13.7" customHeight="1">
      <c r="A1013" s="2"/>
      <c r="B1013" s="2"/>
      <c r="C1013" s="2"/>
      <c r="D1013" s="4"/>
      <c r="E1013" s="4"/>
      <c r="F1013" s="4"/>
    </row>
    <row r="1014" spans="1:6" ht="13.7" customHeight="1">
      <c r="A1014" s="2"/>
      <c r="B1014" s="2"/>
      <c r="C1014" s="2"/>
      <c r="D1014" s="4"/>
      <c r="E1014" s="4"/>
      <c r="F1014" s="4"/>
    </row>
    <row r="1015" spans="1:6" ht="13.7" customHeight="1">
      <c r="A1015" s="2"/>
      <c r="B1015" s="2"/>
      <c r="C1015" s="2"/>
      <c r="D1015" s="4"/>
      <c r="E1015" s="4"/>
      <c r="F1015" s="4"/>
    </row>
    <row r="1016" spans="1:6" ht="13.7" customHeight="1">
      <c r="A1016" s="2"/>
      <c r="B1016" s="2"/>
      <c r="C1016" s="2"/>
      <c r="D1016" s="4"/>
      <c r="E1016" s="4"/>
      <c r="F1016" s="4"/>
    </row>
    <row r="1017" spans="1:6" ht="13.7" customHeight="1">
      <c r="A1017" s="2"/>
      <c r="B1017" s="2"/>
      <c r="C1017" s="2"/>
      <c r="D1017" s="4"/>
      <c r="E1017" s="4"/>
      <c r="F1017" s="4"/>
    </row>
    <row r="1018" spans="1:6" ht="13.7" customHeight="1">
      <c r="A1018" s="2"/>
      <c r="B1018" s="2"/>
      <c r="C1018" s="2"/>
      <c r="D1018" s="4"/>
      <c r="E1018" s="4"/>
      <c r="F1018" s="4"/>
    </row>
    <row r="1019" spans="1:6" ht="13.7" customHeight="1">
      <c r="A1019" s="2"/>
      <c r="B1019" s="2"/>
      <c r="C1019" s="2"/>
      <c r="D1019" s="4"/>
      <c r="E1019" s="4"/>
      <c r="F1019" s="4"/>
    </row>
    <row r="1020" spans="1:6" ht="13.7" customHeight="1">
      <c r="A1020" s="2"/>
      <c r="B1020" s="2"/>
      <c r="C1020" s="2"/>
      <c r="D1020" s="4"/>
      <c r="E1020" s="4"/>
      <c r="F1020" s="4"/>
    </row>
    <row r="1021" spans="1:6" ht="13.7" customHeight="1">
      <c r="A1021" s="2"/>
      <c r="B1021" s="2"/>
      <c r="C1021" s="2"/>
      <c r="D1021" s="4"/>
      <c r="E1021" s="4"/>
      <c r="F1021" s="4"/>
    </row>
    <row r="1022" spans="1:6" ht="13.7" customHeight="1">
      <c r="A1022" s="2"/>
      <c r="B1022" s="2"/>
      <c r="C1022" s="2"/>
      <c r="D1022" s="4"/>
      <c r="E1022" s="4"/>
      <c r="F1022" s="4"/>
    </row>
    <row r="1023" spans="1:6" ht="13.7" customHeight="1">
      <c r="A1023" s="2"/>
      <c r="B1023" s="2"/>
      <c r="C1023" s="2"/>
      <c r="D1023" s="4"/>
      <c r="E1023" s="4"/>
      <c r="F1023" s="4"/>
    </row>
    <row r="1024" spans="1:6" ht="13.7" customHeight="1">
      <c r="A1024" s="2"/>
      <c r="B1024" s="2"/>
      <c r="C1024" s="2"/>
      <c r="D1024" s="4"/>
      <c r="E1024" s="4"/>
      <c r="F1024" s="4"/>
    </row>
    <row r="1025" spans="1:6" ht="13.7" customHeight="1">
      <c r="A1025" s="2"/>
      <c r="B1025" s="2"/>
      <c r="C1025" s="2"/>
      <c r="D1025" s="4"/>
      <c r="E1025" s="4"/>
      <c r="F1025" s="4"/>
    </row>
    <row r="1026" spans="1:6" ht="13.7" customHeight="1">
      <c r="A1026" s="2"/>
      <c r="B1026" s="2"/>
      <c r="C1026" s="2"/>
      <c r="D1026" s="4"/>
      <c r="E1026" s="4"/>
      <c r="F1026" s="4"/>
    </row>
    <row r="1027" spans="1:6" ht="13.7" customHeight="1">
      <c r="A1027" s="2"/>
      <c r="B1027" s="2"/>
      <c r="C1027" s="2"/>
      <c r="D1027" s="4"/>
      <c r="E1027" s="4"/>
      <c r="F1027" s="4"/>
    </row>
    <row r="1028" spans="1:6" ht="13.7" customHeight="1">
      <c r="A1028" s="2"/>
      <c r="B1028" s="2"/>
      <c r="C1028" s="2"/>
      <c r="D1028" s="4"/>
      <c r="E1028" s="4"/>
      <c r="F1028" s="4"/>
    </row>
    <row r="1029" spans="1:6" ht="13.7" customHeight="1">
      <c r="A1029" s="2"/>
      <c r="B1029" s="2"/>
      <c r="C1029" s="2"/>
      <c r="D1029" s="4"/>
      <c r="E1029" s="4"/>
      <c r="F1029" s="4"/>
    </row>
    <row r="1030" spans="1:6" ht="13.7" customHeight="1">
      <c r="A1030" s="2"/>
      <c r="B1030" s="2"/>
      <c r="C1030" s="2"/>
      <c r="D1030" s="4"/>
      <c r="E1030" s="4"/>
      <c r="F1030" s="4"/>
    </row>
    <row r="1031" spans="1:6" ht="13.7" customHeight="1">
      <c r="A1031" s="2"/>
      <c r="B1031" s="2"/>
      <c r="C1031" s="2"/>
      <c r="D1031" s="4"/>
      <c r="E1031" s="4"/>
      <c r="F1031" s="4"/>
    </row>
    <row r="1032" spans="1:6" ht="13.7" customHeight="1">
      <c r="A1032" s="2"/>
      <c r="B1032" s="2"/>
      <c r="C1032" s="2"/>
      <c r="D1032" s="4"/>
      <c r="E1032" s="4"/>
      <c r="F1032" s="4"/>
    </row>
    <row r="1033" spans="1:6" ht="13.7" customHeight="1">
      <c r="A1033" s="2"/>
      <c r="B1033" s="2"/>
      <c r="C1033" s="2"/>
      <c r="D1033" s="4"/>
      <c r="E1033" s="4"/>
      <c r="F1033" s="4"/>
    </row>
    <row r="1034" spans="1:6" ht="13.7" customHeight="1">
      <c r="A1034" s="2"/>
      <c r="B1034" s="2"/>
      <c r="C1034" s="2"/>
      <c r="D1034" s="4"/>
      <c r="E1034" s="4"/>
      <c r="F1034" s="4"/>
    </row>
    <row r="1035" spans="1:6" ht="13.7" customHeight="1">
      <c r="A1035" s="2"/>
      <c r="B1035" s="2"/>
      <c r="C1035" s="2"/>
      <c r="D1035" s="4"/>
      <c r="E1035" s="4"/>
      <c r="F1035" s="4"/>
    </row>
    <row r="1036" spans="1:6" ht="13.7" customHeight="1">
      <c r="A1036" s="2"/>
      <c r="B1036" s="2"/>
      <c r="C1036" s="2"/>
      <c r="D1036" s="4"/>
      <c r="E1036" s="4"/>
      <c r="F1036" s="4"/>
    </row>
    <row r="1037" spans="1:6" ht="13.7" customHeight="1">
      <c r="A1037" s="2"/>
      <c r="B1037" s="2"/>
      <c r="C1037" s="2"/>
      <c r="D1037" s="4"/>
      <c r="E1037" s="4"/>
      <c r="F1037" s="4"/>
    </row>
    <row r="1038" spans="1:6" ht="13.7" customHeight="1">
      <c r="A1038" s="2"/>
      <c r="B1038" s="2"/>
      <c r="C1038" s="2"/>
      <c r="D1038" s="4"/>
      <c r="E1038" s="4"/>
      <c r="F1038" s="4"/>
    </row>
    <row r="1039" spans="1:6" ht="13.7" customHeight="1">
      <c r="A1039" s="2"/>
      <c r="B1039" s="2"/>
      <c r="C1039" s="2"/>
      <c r="D1039" s="4"/>
      <c r="E1039" s="4"/>
      <c r="F1039" s="4"/>
    </row>
    <row r="1040" spans="1:6" ht="13.7" customHeight="1">
      <c r="A1040" s="2"/>
      <c r="B1040" s="2"/>
      <c r="C1040" s="2"/>
      <c r="D1040" s="4"/>
      <c r="E1040" s="4"/>
      <c r="F1040" s="4"/>
    </row>
    <row r="1041" spans="1:6" ht="13.7" customHeight="1">
      <c r="A1041" s="2"/>
      <c r="B1041" s="2"/>
      <c r="C1041" s="2"/>
      <c r="D1041" s="4"/>
      <c r="E1041" s="4"/>
      <c r="F1041" s="4"/>
    </row>
    <row r="1042" spans="1:6" ht="13.7" customHeight="1">
      <c r="A1042" s="2"/>
      <c r="B1042" s="2"/>
      <c r="C1042" s="2"/>
      <c r="D1042" s="4"/>
      <c r="E1042" s="4"/>
      <c r="F1042" s="4"/>
    </row>
    <row r="1043" spans="1:6" ht="13.7" customHeight="1">
      <c r="A1043" s="2"/>
      <c r="B1043" s="2"/>
      <c r="C1043" s="2"/>
      <c r="D1043" s="4"/>
      <c r="E1043" s="4"/>
      <c r="F1043" s="4"/>
    </row>
    <row r="1044" spans="1:6" ht="13.7" customHeight="1">
      <c r="A1044" s="2"/>
      <c r="B1044" s="2"/>
      <c r="C1044" s="2"/>
      <c r="D1044" s="4"/>
      <c r="E1044" s="4"/>
      <c r="F1044" s="4"/>
    </row>
    <row r="1045" spans="1:6" ht="13.7" customHeight="1">
      <c r="A1045" s="2"/>
      <c r="B1045" s="2"/>
      <c r="C1045" s="2"/>
      <c r="D1045" s="4"/>
      <c r="E1045" s="4"/>
      <c r="F1045" s="4"/>
    </row>
    <row r="1046" spans="1:6" ht="13.7" customHeight="1">
      <c r="A1046" s="2"/>
      <c r="B1046" s="2"/>
      <c r="C1046" s="2"/>
      <c r="D1046" s="4"/>
      <c r="E1046" s="4"/>
      <c r="F1046" s="4"/>
    </row>
    <row r="1047" spans="1:6" ht="13.7" customHeight="1">
      <c r="A1047" s="2"/>
      <c r="B1047" s="2"/>
      <c r="C1047" s="2"/>
      <c r="D1047" s="4"/>
      <c r="E1047" s="4"/>
      <c r="F1047" s="4"/>
    </row>
    <row r="1048" spans="1:6" ht="13.7" customHeight="1">
      <c r="A1048" s="2"/>
      <c r="B1048" s="2"/>
      <c r="C1048" s="2"/>
      <c r="D1048" s="4"/>
      <c r="E1048" s="4"/>
      <c r="F1048" s="4"/>
    </row>
    <row r="1049" spans="1:6" ht="13.7" customHeight="1">
      <c r="A1049" s="2"/>
      <c r="B1049" s="2"/>
      <c r="C1049" s="2"/>
      <c r="D1049" s="4"/>
      <c r="E1049" s="4"/>
      <c r="F1049" s="4"/>
    </row>
    <row r="1050" spans="1:6" ht="13.7" customHeight="1">
      <c r="A1050" s="2"/>
      <c r="B1050" s="2"/>
      <c r="C1050" s="2"/>
      <c r="D1050" s="4"/>
      <c r="E1050" s="4"/>
      <c r="F1050" s="4"/>
    </row>
    <row r="1051" spans="1:6" ht="13.7" customHeight="1">
      <c r="A1051" s="2"/>
      <c r="B1051" s="2"/>
      <c r="C1051" s="2"/>
      <c r="D1051" s="4"/>
      <c r="E1051" s="4"/>
      <c r="F1051" s="4"/>
    </row>
    <row r="1052" spans="1:6" ht="13.7" customHeight="1">
      <c r="A1052" s="2"/>
      <c r="B1052" s="2"/>
      <c r="C1052" s="2"/>
      <c r="D1052" s="4"/>
      <c r="E1052" s="4"/>
      <c r="F1052" s="4"/>
    </row>
    <row r="1053" spans="1:6" ht="13.7" customHeight="1">
      <c r="A1053" s="2"/>
      <c r="B1053" s="2"/>
      <c r="C1053" s="2"/>
      <c r="D1053" s="4"/>
      <c r="E1053" s="4"/>
      <c r="F1053" s="4"/>
    </row>
    <row r="1054" spans="1:6" ht="13.7" customHeight="1">
      <c r="A1054" s="2"/>
      <c r="B1054" s="2"/>
      <c r="C1054" s="2"/>
      <c r="D1054" s="4"/>
      <c r="E1054" s="4"/>
      <c r="F1054" s="4"/>
    </row>
    <row r="1055" spans="1:6" ht="13.7" customHeight="1">
      <c r="A1055" s="2"/>
      <c r="B1055" s="2"/>
      <c r="C1055" s="2"/>
      <c r="D1055" s="4"/>
      <c r="E1055" s="4"/>
      <c r="F1055" s="4"/>
    </row>
    <row r="1056" spans="1:6" ht="13.7" customHeight="1">
      <c r="A1056" s="2"/>
      <c r="B1056" s="2"/>
      <c r="C1056" s="2"/>
      <c r="D1056" s="4"/>
      <c r="E1056" s="4"/>
      <c r="F1056" s="4"/>
    </row>
    <row r="1057" spans="1:6" ht="13.7" customHeight="1">
      <c r="A1057" s="2"/>
      <c r="B1057" s="2"/>
      <c r="C1057" s="2"/>
      <c r="D1057" s="4"/>
      <c r="E1057" s="4"/>
      <c r="F1057" s="4"/>
    </row>
    <row r="1058" spans="1:6" ht="13.7" customHeight="1">
      <c r="A1058" s="2"/>
      <c r="B1058" s="2"/>
      <c r="C1058" s="2"/>
      <c r="D1058" s="4"/>
      <c r="E1058" s="4"/>
      <c r="F1058" s="4"/>
    </row>
    <row r="1059" spans="1:6" ht="13.7" customHeight="1">
      <c r="A1059" s="2"/>
      <c r="B1059" s="2"/>
      <c r="C1059" s="2"/>
      <c r="D1059" s="4"/>
      <c r="E1059" s="4"/>
      <c r="F1059" s="4"/>
    </row>
    <row r="1060" spans="1:6" ht="13.7" customHeight="1">
      <c r="A1060" s="2"/>
      <c r="B1060" s="2"/>
      <c r="C1060" s="2"/>
      <c r="D1060" s="4"/>
      <c r="E1060" s="4"/>
      <c r="F1060" s="4"/>
    </row>
    <row r="1061" spans="1:6" ht="13.7" customHeight="1">
      <c r="A1061" s="2"/>
      <c r="B1061" s="2"/>
      <c r="C1061" s="2"/>
      <c r="D1061" s="4"/>
      <c r="E1061" s="4"/>
      <c r="F1061" s="4"/>
    </row>
    <row r="1062" spans="1:6" ht="13.7" customHeight="1">
      <c r="A1062" s="2"/>
      <c r="B1062" s="2"/>
      <c r="C1062" s="2"/>
      <c r="D1062" s="4"/>
      <c r="E1062" s="4"/>
      <c r="F1062" s="4"/>
    </row>
    <row r="1063" spans="1:6" ht="13.7" customHeight="1">
      <c r="A1063" s="2"/>
      <c r="B1063" s="2"/>
      <c r="C1063" s="2"/>
      <c r="D1063" s="4"/>
      <c r="E1063" s="4"/>
      <c r="F1063" s="4"/>
    </row>
    <row r="1064" spans="1:6" ht="13.7" customHeight="1">
      <c r="A1064" s="2"/>
      <c r="B1064" s="2"/>
      <c r="C1064" s="2"/>
      <c r="D1064" s="4"/>
      <c r="E1064" s="4"/>
      <c r="F1064" s="4"/>
    </row>
    <row r="1065" spans="1:6" ht="13.7" customHeight="1">
      <c r="A1065" s="2"/>
      <c r="B1065" s="2"/>
      <c r="C1065" s="2"/>
      <c r="D1065" s="4"/>
      <c r="E1065" s="4"/>
      <c r="F1065" s="4"/>
    </row>
    <row r="1066" spans="1:6" ht="13.7" customHeight="1">
      <c r="A1066" s="2"/>
      <c r="B1066" s="2"/>
      <c r="C1066" s="2"/>
      <c r="D1066" s="4"/>
      <c r="E1066" s="4"/>
      <c r="F1066" s="4"/>
    </row>
    <row r="1067" spans="1:6" ht="13.7" customHeight="1">
      <c r="A1067" s="2"/>
      <c r="B1067" s="2"/>
      <c r="C1067" s="2"/>
      <c r="D1067" s="4"/>
      <c r="E1067" s="4"/>
      <c r="F1067" s="4"/>
    </row>
    <row r="1068" spans="1:6" ht="13.7" customHeight="1">
      <c r="A1068" s="2"/>
      <c r="B1068" s="2"/>
      <c r="C1068" s="2"/>
      <c r="D1068" s="4"/>
      <c r="E1068" s="4"/>
      <c r="F1068" s="4"/>
    </row>
    <row r="1069" spans="1:6" ht="13.7" customHeight="1">
      <c r="A1069" s="2"/>
      <c r="B1069" s="2"/>
      <c r="C1069" s="2"/>
      <c r="D1069" s="4"/>
      <c r="E1069" s="4"/>
      <c r="F1069" s="4"/>
    </row>
    <row r="1070" spans="1:6" ht="13.7" customHeight="1">
      <c r="A1070" s="2"/>
      <c r="B1070" s="2"/>
      <c r="C1070" s="2"/>
      <c r="D1070" s="4"/>
      <c r="E1070" s="4"/>
      <c r="F1070" s="4"/>
    </row>
    <row r="1071" spans="1:6" ht="13.7" customHeight="1">
      <c r="A1071" s="2"/>
      <c r="B1071" s="2"/>
      <c r="C1071" s="2"/>
      <c r="D1071" s="4"/>
      <c r="E1071" s="4"/>
      <c r="F1071" s="4"/>
    </row>
    <row r="1072" spans="1:6" ht="13.7" customHeight="1">
      <c r="A1072" s="2"/>
      <c r="B1072" s="2"/>
      <c r="C1072" s="2"/>
      <c r="D1072" s="4"/>
      <c r="E1072" s="4"/>
      <c r="F1072" s="4"/>
    </row>
    <row r="1073" spans="1:6" ht="13.7" customHeight="1">
      <c r="A1073" s="2"/>
      <c r="B1073" s="2"/>
      <c r="C1073" s="2"/>
      <c r="D1073" s="4"/>
      <c r="E1073" s="4"/>
      <c r="F1073" s="4"/>
    </row>
    <row r="1074" spans="1:6" ht="13.7" customHeight="1">
      <c r="A1074" s="2"/>
      <c r="B1074" s="2"/>
      <c r="C1074" s="2"/>
      <c r="D1074" s="4"/>
      <c r="E1074" s="4"/>
      <c r="F1074" s="4"/>
    </row>
    <row r="1075" spans="1:6" ht="13.7" customHeight="1">
      <c r="A1075" s="2"/>
      <c r="B1075" s="2"/>
      <c r="C1075" s="2"/>
      <c r="D1075" s="4"/>
      <c r="E1075" s="4"/>
      <c r="F1075" s="4"/>
    </row>
    <row r="1076" spans="1:6" ht="13.7" customHeight="1">
      <c r="A1076" s="2"/>
      <c r="B1076" s="2"/>
      <c r="C1076" s="2"/>
      <c r="D1076" s="4"/>
      <c r="E1076" s="4"/>
      <c r="F1076" s="4"/>
    </row>
    <row r="1077" spans="1:6" ht="13.7" customHeight="1">
      <c r="A1077" s="2"/>
      <c r="B1077" s="2"/>
      <c r="C1077" s="2"/>
      <c r="D1077" s="4"/>
      <c r="E1077" s="4"/>
      <c r="F1077" s="4"/>
    </row>
    <row r="1078" spans="1:6" ht="13.7" customHeight="1">
      <c r="A1078" s="2"/>
      <c r="B1078" s="2"/>
      <c r="C1078" s="2"/>
      <c r="D1078" s="4"/>
      <c r="E1078" s="4"/>
      <c r="F1078" s="4"/>
    </row>
    <row r="1079" spans="1:6" ht="13.7" customHeight="1">
      <c r="A1079" s="2"/>
      <c r="B1079" s="2"/>
      <c r="C1079" s="2"/>
      <c r="D1079" s="4"/>
      <c r="E1079" s="4"/>
      <c r="F1079" s="4"/>
    </row>
    <row r="1080" spans="1:6" ht="13.7" customHeight="1">
      <c r="A1080" s="2"/>
      <c r="B1080" s="2"/>
      <c r="C1080" s="2"/>
      <c r="D1080" s="4"/>
      <c r="E1080" s="4"/>
      <c r="F1080" s="4"/>
    </row>
    <row r="1081" spans="1:6" ht="13.7" customHeight="1">
      <c r="A1081" s="2"/>
      <c r="B1081" s="2"/>
      <c r="C1081" s="2"/>
      <c r="D1081" s="4"/>
      <c r="E1081" s="4"/>
      <c r="F1081" s="4"/>
    </row>
    <row r="1082" spans="1:6" ht="13.7" customHeight="1">
      <c r="A1082" s="2"/>
      <c r="B1082" s="2"/>
      <c r="C1082" s="2"/>
      <c r="D1082" s="4"/>
      <c r="E1082" s="4"/>
      <c r="F1082" s="4"/>
    </row>
    <row r="1083" spans="1:6" ht="13.7" customHeight="1">
      <c r="A1083" s="2"/>
      <c r="B1083" s="2"/>
      <c r="C1083" s="2"/>
      <c r="D1083" s="4"/>
      <c r="E1083" s="4"/>
      <c r="F1083" s="4"/>
    </row>
    <row r="1084" spans="1:6" ht="13.7" customHeight="1">
      <c r="A1084" s="2"/>
      <c r="B1084" s="2"/>
      <c r="C1084" s="2"/>
      <c r="D1084" s="4"/>
      <c r="E1084" s="4"/>
      <c r="F1084" s="4"/>
    </row>
    <row r="1085" spans="1:6" ht="13.7" customHeight="1">
      <c r="A1085" s="2"/>
      <c r="B1085" s="2"/>
      <c r="C1085" s="2"/>
      <c r="D1085" s="4"/>
      <c r="E1085" s="4"/>
      <c r="F1085" s="4"/>
    </row>
    <row r="1086" spans="1:6" ht="13.7" customHeight="1">
      <c r="A1086" s="2"/>
      <c r="B1086" s="2"/>
      <c r="C1086" s="2"/>
      <c r="D1086" s="4"/>
      <c r="E1086" s="4"/>
      <c r="F1086" s="4"/>
    </row>
    <row r="1087" spans="1:6" ht="13.7" customHeight="1">
      <c r="A1087" s="2"/>
      <c r="B1087" s="2"/>
      <c r="C1087" s="2"/>
      <c r="D1087" s="4"/>
      <c r="E1087" s="4"/>
      <c r="F1087" s="4"/>
    </row>
    <row r="1088" spans="1:6" ht="13.7" customHeight="1">
      <c r="A1088" s="2"/>
      <c r="B1088" s="2"/>
      <c r="C1088" s="2"/>
      <c r="D1088" s="4"/>
      <c r="E1088" s="4"/>
      <c r="F1088" s="4"/>
    </row>
    <row r="1089" spans="1:6" ht="13.7" customHeight="1">
      <c r="A1089" s="2"/>
      <c r="B1089" s="2"/>
      <c r="C1089" s="2"/>
      <c r="D1089" s="4"/>
      <c r="E1089" s="4"/>
      <c r="F1089" s="4"/>
    </row>
    <row r="1090" spans="1:6" ht="13.7" customHeight="1">
      <c r="A1090" s="2"/>
      <c r="B1090" s="2"/>
      <c r="C1090" s="2"/>
      <c r="D1090" s="4"/>
      <c r="E1090" s="4"/>
      <c r="F1090" s="4"/>
    </row>
    <row r="1091" spans="1:6" ht="13.7" customHeight="1">
      <c r="A1091" s="2"/>
      <c r="B1091" s="2"/>
      <c r="C1091" s="2"/>
      <c r="D1091" s="4"/>
      <c r="E1091" s="4"/>
      <c r="F1091" s="4"/>
    </row>
    <row r="1092" spans="1:6" ht="13.7" customHeight="1">
      <c r="A1092" s="2"/>
      <c r="B1092" s="2"/>
      <c r="C1092" s="2"/>
      <c r="D1092" s="4"/>
      <c r="E1092" s="4"/>
      <c r="F1092" s="4"/>
    </row>
    <row r="1093" spans="1:6" ht="13.7" customHeight="1">
      <c r="A1093" s="2"/>
      <c r="B1093" s="2"/>
      <c r="C1093" s="2"/>
      <c r="D1093" s="4"/>
      <c r="E1093" s="4"/>
      <c r="F1093" s="4"/>
    </row>
    <row r="1094" spans="1:6" ht="13.7" customHeight="1">
      <c r="A1094" s="2"/>
      <c r="B1094" s="2"/>
      <c r="C1094" s="2"/>
      <c r="D1094" s="4"/>
      <c r="E1094" s="4"/>
      <c r="F1094" s="4"/>
    </row>
    <row r="1095" spans="1:6" ht="13.7" customHeight="1">
      <c r="A1095" s="2"/>
      <c r="B1095" s="2"/>
      <c r="C1095" s="2"/>
      <c r="D1095" s="4"/>
      <c r="E1095" s="4"/>
      <c r="F1095" s="4"/>
    </row>
    <row r="1096" spans="1:6" ht="13.7" customHeight="1">
      <c r="A1096" s="2"/>
      <c r="B1096" s="2"/>
      <c r="C1096" s="2"/>
      <c r="D1096" s="4"/>
      <c r="E1096" s="4"/>
      <c r="F1096" s="4"/>
    </row>
    <row r="1097" spans="1:6" ht="13.7" customHeight="1">
      <c r="A1097" s="2"/>
      <c r="B1097" s="2"/>
      <c r="C1097" s="2"/>
      <c r="D1097" s="4"/>
      <c r="E1097" s="4"/>
      <c r="F1097" s="4"/>
    </row>
    <row r="1098" spans="1:6" ht="13.7" customHeight="1">
      <c r="A1098" s="2"/>
      <c r="B1098" s="2"/>
      <c r="C1098" s="2"/>
      <c r="D1098" s="4"/>
      <c r="E1098" s="4"/>
      <c r="F1098" s="4"/>
    </row>
    <row r="1099" spans="1:6" ht="13.7" customHeight="1">
      <c r="A1099" s="2"/>
      <c r="B1099" s="2"/>
      <c r="C1099" s="2"/>
      <c r="D1099" s="4"/>
      <c r="E1099" s="4"/>
      <c r="F1099" s="4"/>
    </row>
    <row r="1100" spans="1:6" ht="13.7" customHeight="1">
      <c r="A1100" s="2"/>
      <c r="B1100" s="2"/>
      <c r="C1100" s="2"/>
      <c r="D1100" s="4"/>
      <c r="E1100" s="4"/>
      <c r="F1100" s="4"/>
    </row>
    <row r="1101" spans="1:6" ht="13.7" customHeight="1">
      <c r="A1101" s="2"/>
      <c r="B1101" s="2"/>
      <c r="C1101" s="2"/>
      <c r="D1101" s="4"/>
      <c r="E1101" s="4"/>
      <c r="F1101" s="4"/>
    </row>
    <row r="1102" spans="1:6" ht="13.7" customHeight="1">
      <c r="A1102" s="2"/>
      <c r="B1102" s="2"/>
      <c r="C1102" s="2"/>
      <c r="D1102" s="4"/>
      <c r="E1102" s="4"/>
      <c r="F1102" s="4"/>
    </row>
    <row r="1103" spans="1:6" ht="13.7" customHeight="1">
      <c r="A1103" s="2"/>
      <c r="B1103" s="2"/>
      <c r="C1103" s="2"/>
      <c r="D1103" s="4"/>
      <c r="E1103" s="4"/>
      <c r="F1103" s="4"/>
    </row>
    <row r="1104" spans="1:6" ht="13.7" customHeight="1">
      <c r="A1104" s="2"/>
      <c r="B1104" s="2"/>
      <c r="C1104" s="2"/>
      <c r="D1104" s="4"/>
      <c r="E1104" s="4"/>
      <c r="F1104" s="4"/>
    </row>
    <row r="1105" spans="1:6" ht="13.7" customHeight="1">
      <c r="A1105" s="2"/>
      <c r="B1105" s="2"/>
      <c r="C1105" s="2"/>
      <c r="D1105" s="4"/>
      <c r="E1105" s="4"/>
      <c r="F1105" s="4"/>
    </row>
    <row r="1106" spans="1:6" ht="13.7" customHeight="1">
      <c r="A1106" s="2"/>
      <c r="B1106" s="2"/>
      <c r="C1106" s="2"/>
      <c r="D1106" s="4"/>
      <c r="E1106" s="4"/>
      <c r="F1106" s="4"/>
    </row>
    <row r="1107" spans="1:6" ht="13.7" customHeight="1">
      <c r="A1107" s="2"/>
      <c r="B1107" s="2"/>
      <c r="C1107" s="2"/>
      <c r="D1107" s="4"/>
      <c r="E1107" s="4"/>
      <c r="F1107" s="4"/>
    </row>
    <row r="1108" spans="1:6" ht="13.7" customHeight="1">
      <c r="A1108" s="2"/>
      <c r="B1108" s="2"/>
      <c r="C1108" s="2"/>
      <c r="D1108" s="4"/>
      <c r="E1108" s="4"/>
      <c r="F1108" s="4"/>
    </row>
    <row r="1109" spans="1:6" ht="13.7" customHeight="1">
      <c r="A1109" s="2"/>
      <c r="B1109" s="2"/>
      <c r="C1109" s="2"/>
      <c r="D1109" s="4"/>
      <c r="E1109" s="4"/>
      <c r="F1109" s="4"/>
    </row>
    <row r="1110" spans="1:6" ht="13.7" customHeight="1">
      <c r="A1110" s="2"/>
      <c r="B1110" s="2"/>
      <c r="C1110" s="2"/>
      <c r="D1110" s="4"/>
      <c r="E1110" s="4"/>
      <c r="F1110" s="4"/>
    </row>
    <row r="1111" spans="1:6" ht="13.7" customHeight="1">
      <c r="A1111" s="2"/>
      <c r="B1111" s="2"/>
      <c r="C1111" s="2"/>
      <c r="D1111" s="4"/>
      <c r="E1111" s="4"/>
      <c r="F1111" s="4"/>
    </row>
    <row r="1112" spans="1:6" ht="13.7" customHeight="1">
      <c r="A1112" s="2"/>
      <c r="B1112" s="2"/>
      <c r="C1112" s="2"/>
      <c r="D1112" s="4"/>
      <c r="E1112" s="4"/>
      <c r="F1112" s="4"/>
    </row>
    <row r="1113" spans="1:6" ht="13.7" customHeight="1">
      <c r="A1113" s="2"/>
      <c r="B1113" s="2"/>
      <c r="C1113" s="2"/>
      <c r="D1113" s="4"/>
      <c r="E1113" s="4"/>
      <c r="F1113" s="4"/>
    </row>
    <row r="1114" spans="1:6" ht="13.7" customHeight="1">
      <c r="A1114" s="2"/>
      <c r="B1114" s="2"/>
      <c r="C1114" s="2"/>
      <c r="D1114" s="4"/>
      <c r="E1114" s="4"/>
      <c r="F1114" s="4"/>
    </row>
    <row r="1115" spans="1:6" ht="13.7" customHeight="1">
      <c r="A1115" s="2"/>
      <c r="B1115" s="2"/>
      <c r="C1115" s="2"/>
      <c r="D1115" s="4"/>
      <c r="E1115" s="4"/>
      <c r="F1115" s="4"/>
    </row>
    <row r="1116" spans="1:6" ht="13.7" customHeight="1">
      <c r="A1116" s="2"/>
      <c r="B1116" s="2"/>
      <c r="C1116" s="2"/>
      <c r="D1116" s="4"/>
      <c r="E1116" s="4"/>
      <c r="F1116" s="4"/>
    </row>
    <row r="1117" spans="1:6" ht="13.7" customHeight="1">
      <c r="A1117" s="2"/>
      <c r="B1117" s="2"/>
      <c r="C1117" s="2"/>
      <c r="D1117" s="4"/>
      <c r="E1117" s="4"/>
      <c r="F1117" s="4"/>
    </row>
    <row r="1118" spans="1:6" ht="13.7" customHeight="1">
      <c r="A1118" s="2"/>
      <c r="B1118" s="2"/>
      <c r="C1118" s="2"/>
      <c r="D1118" s="4"/>
      <c r="E1118" s="4"/>
      <c r="F1118" s="4"/>
    </row>
    <row r="1119" spans="1:6" ht="13.7" customHeight="1">
      <c r="A1119" s="2"/>
      <c r="B1119" s="2"/>
      <c r="C1119" s="2"/>
      <c r="D1119" s="4"/>
      <c r="E1119" s="4"/>
      <c r="F1119" s="4"/>
    </row>
    <row r="1120" spans="1:6" ht="13.7" customHeight="1">
      <c r="A1120" s="2"/>
      <c r="B1120" s="2"/>
      <c r="C1120" s="2"/>
      <c r="D1120" s="4"/>
      <c r="E1120" s="4"/>
      <c r="F1120" s="4"/>
    </row>
    <row r="1121" spans="1:6" ht="13.7" customHeight="1">
      <c r="A1121" s="2"/>
      <c r="B1121" s="2"/>
      <c r="C1121" s="2"/>
      <c r="D1121" s="4"/>
      <c r="E1121" s="4"/>
      <c r="F1121" s="4"/>
    </row>
    <row r="1122" spans="1:6" ht="13.7" customHeight="1">
      <c r="A1122" s="2"/>
      <c r="B1122" s="2"/>
      <c r="C1122" s="2"/>
      <c r="D1122" s="4"/>
      <c r="E1122" s="4"/>
      <c r="F1122" s="4"/>
    </row>
    <row r="1123" spans="1:6" ht="13.7" customHeight="1">
      <c r="A1123" s="2"/>
      <c r="B1123" s="2"/>
      <c r="C1123" s="2"/>
      <c r="D1123" s="4"/>
      <c r="E1123" s="4"/>
      <c r="F1123" s="4"/>
    </row>
    <row r="1124" spans="1:6" ht="13.7" customHeight="1">
      <c r="A1124" s="2"/>
      <c r="B1124" s="2"/>
      <c r="C1124" s="2"/>
      <c r="D1124" s="4"/>
      <c r="E1124" s="4"/>
      <c r="F1124" s="4"/>
    </row>
    <row r="1125" spans="1:6" ht="13.7" customHeight="1">
      <c r="A1125" s="2"/>
      <c r="B1125" s="2"/>
      <c r="C1125" s="2"/>
      <c r="D1125" s="4"/>
      <c r="E1125" s="4"/>
      <c r="F1125" s="4"/>
    </row>
    <row r="1126" spans="1:6" ht="13.7" customHeight="1">
      <c r="A1126" s="2"/>
      <c r="B1126" s="2"/>
      <c r="C1126" s="2"/>
      <c r="D1126" s="4"/>
      <c r="E1126" s="4"/>
      <c r="F1126" s="4"/>
    </row>
    <row r="1127" spans="1:6" ht="13.7" customHeight="1">
      <c r="A1127" s="2"/>
      <c r="B1127" s="2"/>
      <c r="C1127" s="2"/>
      <c r="D1127" s="4"/>
      <c r="E1127" s="4"/>
      <c r="F1127" s="4"/>
    </row>
    <row r="1128" spans="1:6" ht="13.7" customHeight="1">
      <c r="A1128" s="2"/>
      <c r="B1128" s="2"/>
      <c r="C1128" s="2"/>
      <c r="D1128" s="4"/>
      <c r="E1128" s="4"/>
      <c r="F1128" s="4"/>
    </row>
    <row r="1129" spans="1:6" ht="13.7" customHeight="1">
      <c r="A1129" s="2"/>
      <c r="B1129" s="2"/>
      <c r="C1129" s="2"/>
      <c r="D1129" s="4"/>
      <c r="E1129" s="4"/>
      <c r="F1129" s="4"/>
    </row>
    <row r="1130" spans="1:6" ht="13.7" customHeight="1">
      <c r="A1130" s="2"/>
      <c r="B1130" s="2"/>
      <c r="C1130" s="2"/>
      <c r="D1130" s="4"/>
      <c r="E1130" s="4"/>
      <c r="F1130" s="4"/>
    </row>
    <row r="1131" spans="1:6" ht="13.7" customHeight="1">
      <c r="A1131" s="2"/>
      <c r="B1131" s="2"/>
      <c r="C1131" s="2"/>
      <c r="D1131" s="4"/>
      <c r="E1131" s="4"/>
      <c r="F1131" s="4"/>
    </row>
    <row r="1132" spans="1:6" ht="13.7" customHeight="1">
      <c r="A1132" s="2"/>
      <c r="B1132" s="2"/>
      <c r="C1132" s="2"/>
      <c r="D1132" s="4"/>
      <c r="E1132" s="4"/>
      <c r="F1132" s="4"/>
    </row>
    <row r="1133" spans="1:6" ht="13.7" customHeight="1">
      <c r="A1133" s="2"/>
      <c r="B1133" s="2"/>
      <c r="C1133" s="2"/>
      <c r="D1133" s="4"/>
      <c r="E1133" s="4"/>
      <c r="F1133" s="4"/>
    </row>
    <row r="1134" spans="1:6" ht="13.7" customHeight="1">
      <c r="A1134" s="2"/>
      <c r="B1134" s="2"/>
      <c r="C1134" s="2"/>
      <c r="D1134" s="4"/>
      <c r="E1134" s="4"/>
      <c r="F1134" s="4"/>
    </row>
    <row r="1135" spans="1:6" ht="13.7" customHeight="1">
      <c r="A1135" s="2"/>
      <c r="B1135" s="2"/>
      <c r="C1135" s="2"/>
      <c r="D1135" s="4"/>
      <c r="E1135" s="4"/>
      <c r="F1135" s="4"/>
    </row>
    <row r="1136" spans="1:6" ht="13.7" customHeight="1">
      <c r="A1136" s="2"/>
      <c r="B1136" s="2"/>
      <c r="C1136" s="2"/>
      <c r="D1136" s="4"/>
      <c r="E1136" s="4"/>
      <c r="F1136" s="4"/>
    </row>
    <row r="1137" spans="1:6" ht="13.7" customHeight="1">
      <c r="A1137" s="2"/>
      <c r="B1137" s="2"/>
      <c r="C1137" s="2"/>
      <c r="D1137" s="4"/>
      <c r="E1137" s="4"/>
      <c r="F1137" s="4"/>
    </row>
    <row r="1138" spans="1:6" ht="13.7" customHeight="1">
      <c r="A1138" s="2"/>
      <c r="B1138" s="2"/>
      <c r="C1138" s="2"/>
      <c r="D1138" s="4"/>
      <c r="E1138" s="4"/>
      <c r="F1138" s="4"/>
    </row>
    <row r="1139" spans="1:6" ht="13.7" customHeight="1">
      <c r="A1139" s="2"/>
      <c r="B1139" s="2"/>
      <c r="C1139" s="2"/>
      <c r="D1139" s="4"/>
      <c r="E1139" s="4"/>
      <c r="F1139" s="4"/>
    </row>
  </sheetData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V284"/>
  <sheetViews>
    <sheetView showGridLines="0" workbookViewId="0"/>
  </sheetViews>
  <sheetFormatPr defaultColWidth="6.42578125" defaultRowHeight="12.75" customHeight="1"/>
  <cols>
    <col min="1" max="1" width="4.42578125" style="215" customWidth="1"/>
    <col min="2" max="2" width="38.42578125" style="215" customWidth="1"/>
    <col min="3" max="3" width="9.85546875" style="215" customWidth="1"/>
    <col min="4" max="4" width="6.42578125" style="215" customWidth="1"/>
    <col min="5" max="6" width="5.42578125" style="215" customWidth="1"/>
    <col min="7" max="7" width="5.28515625" style="215" customWidth="1"/>
    <col min="8" max="8" width="5.85546875" style="215" customWidth="1"/>
    <col min="9" max="9" width="5.28515625" style="215" customWidth="1"/>
    <col min="10" max="10" width="8" style="215" customWidth="1"/>
    <col min="11" max="13" width="5.42578125" style="215" customWidth="1"/>
    <col min="14" max="14" width="5.28515625" style="215" customWidth="1"/>
    <col min="15" max="15" width="5.85546875" style="215" customWidth="1"/>
    <col min="16" max="16" width="5.28515625" style="215" customWidth="1"/>
    <col min="17" max="17" width="8" style="215" customWidth="1"/>
    <col min="18" max="20" width="5.42578125" style="215" customWidth="1"/>
    <col min="21" max="21" width="5.28515625" style="215" customWidth="1"/>
    <col min="22" max="22" width="5.85546875" style="215" customWidth="1"/>
    <col min="23" max="23" width="5.28515625" style="215" customWidth="1"/>
    <col min="24" max="25" width="8" style="215" customWidth="1"/>
    <col min="26" max="26" width="5.7109375" style="215" customWidth="1"/>
    <col min="27" max="31" width="6.42578125" style="215" customWidth="1"/>
    <col min="32" max="32" width="7.7109375" style="215" customWidth="1"/>
    <col min="33" max="256" width="6.42578125" style="215" customWidth="1"/>
  </cols>
  <sheetData>
    <row r="1" spans="1:33" ht="13.7" customHeight="1">
      <c r="A1" s="2"/>
      <c r="B1" s="2"/>
      <c r="C1" s="2"/>
      <c r="D1" s="4"/>
      <c r="E1" s="2"/>
      <c r="F1" s="4"/>
      <c r="G1" s="2"/>
      <c r="H1" s="4"/>
      <c r="I1" s="2"/>
      <c r="J1" s="4"/>
      <c r="K1" s="4"/>
      <c r="L1" s="2"/>
      <c r="M1" s="2"/>
      <c r="N1" s="2"/>
      <c r="O1" s="4"/>
      <c r="P1" s="2"/>
      <c r="Q1" s="4"/>
      <c r="R1" s="5"/>
      <c r="S1" s="4"/>
      <c r="T1" s="4"/>
      <c r="U1" s="2"/>
      <c r="V1" s="4"/>
      <c r="W1" s="2"/>
      <c r="X1" s="4"/>
      <c r="Y1" s="4"/>
      <c r="Z1" s="2"/>
      <c r="AA1" s="4"/>
      <c r="AB1" s="4"/>
      <c r="AC1" s="4"/>
      <c r="AD1" s="4"/>
      <c r="AE1" s="4"/>
      <c r="AF1" s="4"/>
      <c r="AG1" s="4"/>
    </row>
    <row r="2" spans="1:33" ht="13.5" customHeight="1">
      <c r="A2" s="7"/>
      <c r="B2" s="7"/>
      <c r="C2" s="7"/>
      <c r="D2" s="8"/>
      <c r="E2" s="7"/>
      <c r="F2" s="8"/>
      <c r="G2" s="7"/>
      <c r="H2" s="8"/>
      <c r="I2" s="7"/>
      <c r="J2" s="8"/>
      <c r="K2" s="8"/>
      <c r="L2" s="7"/>
      <c r="M2" s="7"/>
      <c r="N2" s="7"/>
      <c r="O2" s="8"/>
      <c r="P2" s="7"/>
      <c r="Q2" s="8"/>
      <c r="R2" s="9"/>
      <c r="S2" s="8"/>
      <c r="T2" s="8"/>
      <c r="U2" s="7"/>
      <c r="V2" s="8"/>
      <c r="W2" s="7"/>
      <c r="X2" s="8"/>
      <c r="Y2" s="8"/>
      <c r="Z2" s="7"/>
      <c r="AA2" s="4"/>
      <c r="AB2" s="4"/>
      <c r="AC2" s="4"/>
      <c r="AD2" s="4"/>
      <c r="AE2" s="4"/>
      <c r="AF2" s="4"/>
      <c r="AG2" s="4"/>
    </row>
    <row r="3" spans="1:33" ht="13.5" customHeight="1">
      <c r="A3" s="216" t="s">
        <v>2</v>
      </c>
      <c r="B3" s="217" t="s">
        <v>234</v>
      </c>
      <c r="C3" s="217" t="s">
        <v>4</v>
      </c>
      <c r="D3" s="218" t="s">
        <v>5</v>
      </c>
      <c r="E3" s="219" t="s">
        <v>6</v>
      </c>
      <c r="F3" s="74" t="s">
        <v>7</v>
      </c>
      <c r="G3" s="220"/>
      <c r="H3" s="221" t="s">
        <v>8</v>
      </c>
      <c r="I3" s="222"/>
      <c r="J3" s="74" t="s">
        <v>9</v>
      </c>
      <c r="K3" s="218" t="s">
        <v>5</v>
      </c>
      <c r="L3" s="74" t="s">
        <v>6</v>
      </c>
      <c r="M3" s="223" t="s">
        <v>7</v>
      </c>
      <c r="N3" s="220"/>
      <c r="O3" s="221" t="s">
        <v>8</v>
      </c>
      <c r="P3" s="222"/>
      <c r="Q3" s="74" t="s">
        <v>10</v>
      </c>
      <c r="R3" s="218" t="s">
        <v>5</v>
      </c>
      <c r="S3" s="74" t="s">
        <v>6</v>
      </c>
      <c r="T3" s="223" t="s">
        <v>7</v>
      </c>
      <c r="U3" s="220"/>
      <c r="V3" s="221" t="s">
        <v>8</v>
      </c>
      <c r="W3" s="222"/>
      <c r="X3" s="22" t="s">
        <v>11</v>
      </c>
      <c r="Y3" s="224" t="s">
        <v>12</v>
      </c>
      <c r="Z3" s="224" t="s">
        <v>13</v>
      </c>
      <c r="AA3" s="21"/>
      <c r="AB3" s="4"/>
      <c r="AC3" s="4"/>
      <c r="AD3" s="4"/>
      <c r="AE3" s="4"/>
      <c r="AF3" s="4"/>
      <c r="AG3" s="4"/>
    </row>
    <row r="4" spans="1:33" ht="14.1" customHeight="1">
      <c r="A4" s="225">
        <v>1</v>
      </c>
      <c r="B4" s="226" t="str">
        <f>VLOOKUP(A4,NQNames!A2:C926,2,FALSE)</f>
        <v>Leah Byfleet</v>
      </c>
      <c r="C4" s="226" t="str">
        <f>VLOOKUP(B4,NQNames!B2:D926,2,FALSE)</f>
        <v>Bourne</v>
      </c>
      <c r="D4" s="227">
        <v>9</v>
      </c>
      <c r="E4" s="228">
        <v>8.5</v>
      </c>
      <c r="F4" s="228">
        <v>8.6999999999999993</v>
      </c>
      <c r="G4" s="228"/>
      <c r="H4" s="229">
        <v>0</v>
      </c>
      <c r="I4" s="230"/>
      <c r="J4" s="231">
        <f>SUM(D4:F4)-H4</f>
        <v>26.2</v>
      </c>
      <c r="K4" s="227">
        <v>8.3000000000000007</v>
      </c>
      <c r="L4" s="228">
        <v>8.1</v>
      </c>
      <c r="M4" s="228">
        <v>8.6</v>
      </c>
      <c r="N4" s="228"/>
      <c r="O4" s="229">
        <v>0</v>
      </c>
      <c r="P4" s="230"/>
      <c r="Q4" s="231">
        <f>SUM(K4:M4)-O4</f>
        <v>25</v>
      </c>
      <c r="R4" s="227">
        <v>8.1999999999999993</v>
      </c>
      <c r="S4" s="228">
        <v>8.3000000000000007</v>
      </c>
      <c r="T4" s="228">
        <v>8.1999999999999993</v>
      </c>
      <c r="U4" s="228"/>
      <c r="V4" s="229">
        <v>0</v>
      </c>
      <c r="W4" s="230"/>
      <c r="X4" s="232">
        <f>SUM(R4:T4)-V4</f>
        <v>24.7</v>
      </c>
      <c r="Y4" s="233">
        <f>J4+Q4+X4</f>
        <v>75.900000000000006</v>
      </c>
      <c r="Z4" s="234">
        <f>RANK(Y4,Y$4:Y$4,0)</f>
        <v>1</v>
      </c>
      <c r="AA4" s="34"/>
      <c r="AB4" s="4"/>
      <c r="AC4" s="4"/>
      <c r="AD4" s="4"/>
      <c r="AE4" s="4"/>
      <c r="AF4" s="4"/>
      <c r="AG4" s="4"/>
    </row>
    <row r="5" spans="1:33" ht="13.7" customHeight="1">
      <c r="A5" s="92"/>
      <c r="B5" s="92"/>
      <c r="C5" s="92"/>
      <c r="D5" s="54"/>
      <c r="E5" s="92"/>
      <c r="F5" s="54"/>
      <c r="G5" s="92"/>
      <c r="H5" s="54"/>
      <c r="I5" s="92"/>
      <c r="J5" s="54"/>
      <c r="K5" s="54"/>
      <c r="L5" s="92"/>
      <c r="M5" s="92"/>
      <c r="N5" s="92"/>
      <c r="O5" s="54"/>
      <c r="P5" s="92"/>
      <c r="Q5" s="54"/>
      <c r="R5" s="235"/>
      <c r="S5" s="54"/>
      <c r="T5" s="54"/>
      <c r="U5" s="92"/>
      <c r="V5" s="54"/>
      <c r="W5" s="92"/>
      <c r="X5" s="54"/>
      <c r="Y5" s="54"/>
      <c r="Z5" s="92"/>
      <c r="AA5" s="4"/>
      <c r="AB5" s="4"/>
      <c r="AC5" s="4"/>
      <c r="AD5" s="4"/>
      <c r="AE5" s="4"/>
      <c r="AF5" s="4"/>
      <c r="AG5" s="4"/>
    </row>
    <row r="6" spans="1:33" ht="13.5" customHeight="1">
      <c r="A6" s="7"/>
      <c r="B6" s="7"/>
      <c r="C6" s="7"/>
      <c r="D6" s="8"/>
      <c r="E6" s="7"/>
      <c r="F6" s="8"/>
      <c r="G6" s="7"/>
      <c r="H6" s="8"/>
      <c r="I6" s="7"/>
      <c r="J6" s="8"/>
      <c r="K6" s="8"/>
      <c r="L6" s="7"/>
      <c r="M6" s="7"/>
      <c r="N6" s="7"/>
      <c r="O6" s="8"/>
      <c r="P6" s="7"/>
      <c r="Q6" s="8"/>
      <c r="R6" s="9"/>
      <c r="S6" s="8"/>
      <c r="T6" s="8"/>
      <c r="U6" s="7"/>
      <c r="V6" s="8"/>
      <c r="W6" s="7"/>
      <c r="X6" s="8"/>
      <c r="Y6" s="8"/>
      <c r="Z6" s="7"/>
      <c r="AA6" s="4"/>
      <c r="AB6" s="4"/>
      <c r="AC6" s="4"/>
      <c r="AD6" s="4"/>
      <c r="AE6" s="4"/>
      <c r="AF6" s="4"/>
      <c r="AG6" s="4"/>
    </row>
    <row r="7" spans="1:33" ht="13.5" customHeight="1">
      <c r="A7" s="216" t="s">
        <v>2</v>
      </c>
      <c r="B7" s="217" t="s">
        <v>15</v>
      </c>
      <c r="C7" s="217" t="s">
        <v>4</v>
      </c>
      <c r="D7" s="218" t="s">
        <v>5</v>
      </c>
      <c r="E7" s="219" t="s">
        <v>6</v>
      </c>
      <c r="F7" s="74" t="s">
        <v>7</v>
      </c>
      <c r="G7" s="220"/>
      <c r="H7" s="221" t="s">
        <v>8</v>
      </c>
      <c r="I7" s="222"/>
      <c r="J7" s="74" t="s">
        <v>9</v>
      </c>
      <c r="K7" s="218" t="s">
        <v>5</v>
      </c>
      <c r="L7" s="74" t="s">
        <v>6</v>
      </c>
      <c r="M7" s="223" t="s">
        <v>7</v>
      </c>
      <c r="N7" s="220"/>
      <c r="O7" s="221" t="s">
        <v>8</v>
      </c>
      <c r="P7" s="222"/>
      <c r="Q7" s="74" t="s">
        <v>10</v>
      </c>
      <c r="R7" s="218" t="s">
        <v>5</v>
      </c>
      <c r="S7" s="74" t="s">
        <v>6</v>
      </c>
      <c r="T7" s="223" t="s">
        <v>7</v>
      </c>
      <c r="U7" s="220"/>
      <c r="V7" s="221" t="s">
        <v>8</v>
      </c>
      <c r="W7" s="222"/>
      <c r="X7" s="22" t="s">
        <v>11</v>
      </c>
      <c r="Y7" s="224" t="s">
        <v>12</v>
      </c>
      <c r="Z7" s="224" t="s">
        <v>13</v>
      </c>
      <c r="AA7" s="21"/>
      <c r="AB7" s="4"/>
      <c r="AC7" s="4"/>
      <c r="AD7" s="4"/>
      <c r="AE7" s="4"/>
      <c r="AF7" s="4"/>
      <c r="AG7" s="4"/>
    </row>
    <row r="8" spans="1:33" ht="14.1" customHeight="1">
      <c r="A8" s="225">
        <v>2</v>
      </c>
      <c r="B8" s="226" t="str">
        <f>VLOOKUP(A8,NQNames!A13:C937,2,FALSE)</f>
        <v xml:space="preserve">Biba Campbell </v>
      </c>
      <c r="C8" s="226" t="str">
        <f>VLOOKUP(B8,NQNames!B13:D937,2,FALSE)</f>
        <v>Dyson</v>
      </c>
      <c r="D8" s="227">
        <v>8.5</v>
      </c>
      <c r="E8" s="228">
        <v>8.8000000000000007</v>
      </c>
      <c r="F8" s="228">
        <v>8.3000000000000007</v>
      </c>
      <c r="G8" s="228"/>
      <c r="H8" s="229">
        <v>0</v>
      </c>
      <c r="I8" s="230"/>
      <c r="J8" s="231">
        <f t="shared" ref="J8:J19" si="0">SUM(D8:F8)-H8</f>
        <v>25.6</v>
      </c>
      <c r="K8" s="227">
        <v>8.1999999999999993</v>
      </c>
      <c r="L8" s="228">
        <v>8.1999999999999993</v>
      </c>
      <c r="M8" s="228">
        <v>8.1</v>
      </c>
      <c r="N8" s="228"/>
      <c r="O8" s="229">
        <v>0</v>
      </c>
      <c r="P8" s="230"/>
      <c r="Q8" s="231">
        <f t="shared" ref="Q8:Q19" si="1">SUM(K8:M8)-O8</f>
        <v>24.5</v>
      </c>
      <c r="R8" s="227">
        <v>8.3000000000000007</v>
      </c>
      <c r="S8" s="228">
        <v>8.5</v>
      </c>
      <c r="T8" s="228">
        <v>8.3000000000000007</v>
      </c>
      <c r="U8" s="228"/>
      <c r="V8" s="229">
        <v>0</v>
      </c>
      <c r="W8" s="230"/>
      <c r="X8" s="232">
        <f t="shared" ref="X8:X19" si="2">SUM(R8:T8)-V8</f>
        <v>25.1</v>
      </c>
      <c r="Y8" s="233">
        <f t="shared" ref="Y8:Y19" si="3">J8+Q8+X8</f>
        <v>75.2</v>
      </c>
      <c r="Z8" s="234">
        <f>RANK(Y8,Y$8:Y$19,0)</f>
        <v>8</v>
      </c>
      <c r="AA8" s="34"/>
      <c r="AB8" s="4"/>
      <c r="AC8" s="4"/>
      <c r="AD8" s="4"/>
      <c r="AE8" s="4"/>
      <c r="AF8" s="4"/>
      <c r="AG8" s="4"/>
    </row>
    <row r="9" spans="1:33" ht="13.7" customHeight="1">
      <c r="A9" s="236">
        <v>3</v>
      </c>
      <c r="B9" s="237" t="str">
        <f>VLOOKUP(A9,NQNames!A8:C932,2,FALSE)</f>
        <v>Emelia Russon</v>
      </c>
      <c r="C9" s="237" t="str">
        <f>VLOOKUP(B9,NQNames!B8:D932,2,FALSE)</f>
        <v>Swifts</v>
      </c>
      <c r="D9" s="238">
        <v>8.3000000000000007</v>
      </c>
      <c r="E9" s="239">
        <v>8.5</v>
      </c>
      <c r="F9" s="239">
        <v>8.1999999999999993</v>
      </c>
      <c r="G9" s="239"/>
      <c r="H9" s="240">
        <v>0</v>
      </c>
      <c r="I9" s="241"/>
      <c r="J9" s="242">
        <f t="shared" si="0"/>
        <v>25</v>
      </c>
      <c r="K9" s="238">
        <v>8.6999999999999993</v>
      </c>
      <c r="L9" s="239">
        <v>8.5</v>
      </c>
      <c r="M9" s="239">
        <v>8.1999999999999993</v>
      </c>
      <c r="N9" s="239"/>
      <c r="O9" s="240">
        <v>0</v>
      </c>
      <c r="P9" s="241"/>
      <c r="Q9" s="242">
        <f t="shared" si="1"/>
        <v>25.4</v>
      </c>
      <c r="R9" s="238">
        <v>8.3000000000000007</v>
      </c>
      <c r="S9" s="239">
        <v>8.3000000000000007</v>
      </c>
      <c r="T9" s="239">
        <v>8</v>
      </c>
      <c r="U9" s="239"/>
      <c r="V9" s="240">
        <v>0</v>
      </c>
      <c r="W9" s="241"/>
      <c r="X9" s="243">
        <f t="shared" si="2"/>
        <v>24.6</v>
      </c>
      <c r="Y9" s="244">
        <f t="shared" si="3"/>
        <v>75</v>
      </c>
      <c r="Z9" s="245">
        <f>RANK(Y9,Y$8:Y$19,0)</f>
        <v>9</v>
      </c>
      <c r="AA9" s="34"/>
      <c r="AB9" s="4"/>
      <c r="AC9" s="4"/>
      <c r="AD9" s="4"/>
      <c r="AE9" s="4"/>
      <c r="AF9" s="4"/>
      <c r="AG9" s="4"/>
    </row>
    <row r="10" spans="1:33" ht="13.7" customHeight="1">
      <c r="A10" s="236">
        <v>4</v>
      </c>
      <c r="B10" s="237" t="str">
        <f>VLOOKUP(A10,NQNames!A9:C933,2,FALSE)</f>
        <v xml:space="preserve">Esme Quidus </v>
      </c>
      <c r="C10" s="237" t="str">
        <f>VLOOKUP(B10,NQNames!B9:D933,2,FALSE)</f>
        <v>Dyson</v>
      </c>
      <c r="D10" s="238">
        <v>8.4</v>
      </c>
      <c r="E10" s="239">
        <v>8.6999999999999993</v>
      </c>
      <c r="F10" s="239">
        <v>8.6</v>
      </c>
      <c r="G10" s="239"/>
      <c r="H10" s="240">
        <v>0</v>
      </c>
      <c r="I10" s="241"/>
      <c r="J10" s="242">
        <f t="shared" si="0"/>
        <v>25.700000000000003</v>
      </c>
      <c r="K10" s="238">
        <v>8.6999999999999993</v>
      </c>
      <c r="L10" s="239">
        <v>8.6</v>
      </c>
      <c r="M10" s="239">
        <v>8.6999999999999993</v>
      </c>
      <c r="N10" s="239"/>
      <c r="O10" s="240">
        <v>0</v>
      </c>
      <c r="P10" s="241"/>
      <c r="Q10" s="242">
        <f t="shared" si="1"/>
        <v>25.999999999999996</v>
      </c>
      <c r="R10" s="238">
        <v>8.5</v>
      </c>
      <c r="S10" s="239">
        <v>8.1999999999999993</v>
      </c>
      <c r="T10" s="239">
        <v>8.6999999999999993</v>
      </c>
      <c r="U10" s="239"/>
      <c r="V10" s="240">
        <v>0</v>
      </c>
      <c r="W10" s="241"/>
      <c r="X10" s="243">
        <f t="shared" si="2"/>
        <v>25.4</v>
      </c>
      <c r="Y10" s="244">
        <f t="shared" si="3"/>
        <v>77.099999999999994</v>
      </c>
      <c r="Z10" s="245">
        <f>RANK(Y10,Y$8:Y$19,0)</f>
        <v>4</v>
      </c>
      <c r="AA10" s="34"/>
      <c r="AB10" s="4"/>
      <c r="AC10" s="4"/>
      <c r="AD10" s="4"/>
      <c r="AE10" s="4"/>
      <c r="AF10" s="4"/>
      <c r="AG10" s="4"/>
    </row>
    <row r="11" spans="1:33" ht="13.7" customHeight="1">
      <c r="A11" s="236">
        <v>5</v>
      </c>
      <c r="B11" s="237" t="str">
        <f>VLOOKUP(A11,NQNames!A10:C934,2,FALSE)</f>
        <v xml:space="preserve">Jemima Woolley </v>
      </c>
      <c r="C11" s="237" t="str">
        <f>VLOOKUP(B11,NQNames!B10:D934,2,FALSE)</f>
        <v>Bourne</v>
      </c>
      <c r="D11" s="238">
        <v>8.6999999999999993</v>
      </c>
      <c r="E11" s="239">
        <v>8.8000000000000007</v>
      </c>
      <c r="F11" s="239">
        <v>8.4</v>
      </c>
      <c r="G11" s="239"/>
      <c r="H11" s="240">
        <v>0</v>
      </c>
      <c r="I11" s="241"/>
      <c r="J11" s="242">
        <f t="shared" si="0"/>
        <v>25.9</v>
      </c>
      <c r="K11" s="238">
        <v>8.5</v>
      </c>
      <c r="L11" s="239">
        <v>8.1</v>
      </c>
      <c r="M11" s="239">
        <v>8.1</v>
      </c>
      <c r="N11" s="239"/>
      <c r="O11" s="240">
        <v>0</v>
      </c>
      <c r="P11" s="241"/>
      <c r="Q11" s="242">
        <f t="shared" si="1"/>
        <v>24.700000000000003</v>
      </c>
      <c r="R11" s="238">
        <v>8.4</v>
      </c>
      <c r="S11" s="239">
        <v>8.6</v>
      </c>
      <c r="T11" s="239">
        <v>8.4</v>
      </c>
      <c r="U11" s="239"/>
      <c r="V11" s="240">
        <v>0</v>
      </c>
      <c r="W11" s="241"/>
      <c r="X11" s="243">
        <f t="shared" si="2"/>
        <v>25.4</v>
      </c>
      <c r="Y11" s="244">
        <f t="shared" si="3"/>
        <v>76</v>
      </c>
      <c r="Z11" s="245">
        <f>RANK(Y11,Y$8:Y$19,0)</f>
        <v>6</v>
      </c>
      <c r="AA11" s="34"/>
      <c r="AB11" s="4"/>
      <c r="AC11" s="4"/>
      <c r="AD11" s="4"/>
      <c r="AE11" s="4"/>
      <c r="AF11" s="4"/>
      <c r="AG11" s="4"/>
    </row>
    <row r="12" spans="1:33" ht="13.7" customHeight="1">
      <c r="A12" s="236">
        <v>6</v>
      </c>
      <c r="B12" s="237" t="str">
        <f>VLOOKUP(A12,NQNames!A11:C935,2,FALSE)</f>
        <v xml:space="preserve">Jessie Suarez  </v>
      </c>
      <c r="C12" s="237" t="str">
        <f>VLOOKUP(B12,NQNames!B11:D935,2,FALSE)</f>
        <v>Spelthorne</v>
      </c>
      <c r="D12" s="238">
        <v>8.8000000000000007</v>
      </c>
      <c r="E12" s="239">
        <v>8.3000000000000007</v>
      </c>
      <c r="F12" s="239">
        <v>8.8000000000000007</v>
      </c>
      <c r="G12" s="239"/>
      <c r="H12" s="240">
        <v>0</v>
      </c>
      <c r="I12" s="241"/>
      <c r="J12" s="242">
        <f t="shared" si="0"/>
        <v>25.900000000000002</v>
      </c>
      <c r="K12" s="238">
        <v>8.8000000000000007</v>
      </c>
      <c r="L12" s="239">
        <v>8.6</v>
      </c>
      <c r="M12" s="239">
        <v>8.6</v>
      </c>
      <c r="N12" s="239"/>
      <c r="O12" s="240">
        <v>0</v>
      </c>
      <c r="P12" s="241"/>
      <c r="Q12" s="242">
        <f t="shared" si="1"/>
        <v>26</v>
      </c>
      <c r="R12" s="238">
        <v>8.6</v>
      </c>
      <c r="S12" s="239">
        <v>8.5</v>
      </c>
      <c r="T12" s="239">
        <v>8.4</v>
      </c>
      <c r="U12" s="239"/>
      <c r="V12" s="240">
        <v>0</v>
      </c>
      <c r="W12" s="241"/>
      <c r="X12" s="243">
        <f t="shared" si="2"/>
        <v>25.5</v>
      </c>
      <c r="Y12" s="244">
        <f t="shared" si="3"/>
        <v>77.400000000000006</v>
      </c>
      <c r="Z12" s="245">
        <f>RANK(Y12,Y$8:Y$19,0)</f>
        <v>3</v>
      </c>
      <c r="AA12" s="34"/>
      <c r="AB12" s="4"/>
      <c r="AC12" s="4"/>
      <c r="AD12" s="4"/>
      <c r="AE12" s="4"/>
      <c r="AF12" s="4"/>
      <c r="AG12" s="4"/>
    </row>
    <row r="13" spans="1:33" ht="12.75" hidden="1" customHeight="1">
      <c r="A13" s="236">
        <v>7</v>
      </c>
      <c r="B13" s="237" t="str">
        <f>VLOOKUP(A13,NQNames!A12:C936,2,FALSE)</f>
        <v>Darcie Webster</v>
      </c>
      <c r="C13" s="237" t="str">
        <f>VLOOKUP(B13,NQNames!B12:D936,2,FALSE)</f>
        <v>Swifts</v>
      </c>
      <c r="D13" s="238">
        <v>0</v>
      </c>
      <c r="E13" s="239">
        <v>0</v>
      </c>
      <c r="F13" s="239">
        <v>0</v>
      </c>
      <c r="G13" s="239"/>
      <c r="H13" s="240">
        <v>0</v>
      </c>
      <c r="I13" s="241"/>
      <c r="J13" s="242">
        <f t="shared" si="0"/>
        <v>0</v>
      </c>
      <c r="K13" s="238">
        <v>0</v>
      </c>
      <c r="L13" s="239">
        <v>0</v>
      </c>
      <c r="M13" s="239">
        <v>0</v>
      </c>
      <c r="N13" s="239"/>
      <c r="O13" s="240">
        <v>0</v>
      </c>
      <c r="P13" s="241"/>
      <c r="Q13" s="242">
        <f t="shared" si="1"/>
        <v>0</v>
      </c>
      <c r="R13" s="238">
        <v>0</v>
      </c>
      <c r="S13" s="239">
        <v>0</v>
      </c>
      <c r="T13" s="239">
        <v>0</v>
      </c>
      <c r="U13" s="239"/>
      <c r="V13" s="240">
        <v>0</v>
      </c>
      <c r="W13" s="241"/>
      <c r="X13" s="243">
        <f t="shared" si="2"/>
        <v>0</v>
      </c>
      <c r="Y13" s="244">
        <f t="shared" si="3"/>
        <v>0</v>
      </c>
      <c r="Z13" s="246" t="s">
        <v>235</v>
      </c>
      <c r="AA13" s="34"/>
      <c r="AB13" s="4"/>
      <c r="AC13" s="4"/>
      <c r="AD13" s="4"/>
      <c r="AE13" s="4"/>
      <c r="AF13" s="4"/>
      <c r="AG13" s="4"/>
    </row>
    <row r="14" spans="1:33" ht="13.7" customHeight="1">
      <c r="A14" s="236">
        <v>8</v>
      </c>
      <c r="B14" s="237" t="str">
        <f>VLOOKUP(A14,NQNames!A13:C937,2,FALSE)</f>
        <v xml:space="preserve">Evie Scrase </v>
      </c>
      <c r="C14" s="237" t="str">
        <f>VLOOKUP(B14,NQNames!B13:D937,2,FALSE)</f>
        <v>Dyson</v>
      </c>
      <c r="D14" s="238">
        <v>8.4</v>
      </c>
      <c r="E14" s="239">
        <v>8.3000000000000007</v>
      </c>
      <c r="F14" s="239">
        <v>8.5</v>
      </c>
      <c r="G14" s="239"/>
      <c r="H14" s="240">
        <v>0</v>
      </c>
      <c r="I14" s="241"/>
      <c r="J14" s="242">
        <f t="shared" si="0"/>
        <v>25.200000000000003</v>
      </c>
      <c r="K14" s="238">
        <v>8.4</v>
      </c>
      <c r="L14" s="239">
        <v>8.5</v>
      </c>
      <c r="M14" s="239">
        <v>8.1999999999999993</v>
      </c>
      <c r="N14" s="239"/>
      <c r="O14" s="240">
        <v>0</v>
      </c>
      <c r="P14" s="241"/>
      <c r="Q14" s="242">
        <f t="shared" si="1"/>
        <v>25.099999999999998</v>
      </c>
      <c r="R14" s="238">
        <v>8.4</v>
      </c>
      <c r="S14" s="239">
        <v>8.4</v>
      </c>
      <c r="T14" s="239">
        <v>8.6</v>
      </c>
      <c r="U14" s="239"/>
      <c r="V14" s="240">
        <v>0</v>
      </c>
      <c r="W14" s="241"/>
      <c r="X14" s="243">
        <f t="shared" si="2"/>
        <v>25.4</v>
      </c>
      <c r="Y14" s="244">
        <f t="shared" si="3"/>
        <v>75.699999999999989</v>
      </c>
      <c r="Z14" s="245">
        <f t="shared" ref="Z14:Z19" si="4">RANK(Y14,Y$8:Y$19,0)</f>
        <v>7</v>
      </c>
      <c r="AA14" s="34"/>
      <c r="AB14" s="4"/>
      <c r="AC14" s="4"/>
      <c r="AD14" s="4"/>
      <c r="AE14" s="4"/>
      <c r="AF14" s="4"/>
      <c r="AG14" s="4"/>
    </row>
    <row r="15" spans="1:33" ht="13.7" customHeight="1">
      <c r="A15" s="236">
        <v>9</v>
      </c>
      <c r="B15" s="237" t="str">
        <f>VLOOKUP(A15,NQNames!A14:C938,2,FALSE)</f>
        <v xml:space="preserve">Keira Taylor </v>
      </c>
      <c r="C15" s="237" t="str">
        <f>VLOOKUP(B15,NQNames!B14:D938,2,FALSE)</f>
        <v>Spelthorne</v>
      </c>
      <c r="D15" s="238">
        <v>8.5</v>
      </c>
      <c r="E15" s="239">
        <v>8.6</v>
      </c>
      <c r="F15" s="239">
        <v>8.6999999999999993</v>
      </c>
      <c r="G15" s="239"/>
      <c r="H15" s="240">
        <v>0</v>
      </c>
      <c r="I15" s="241"/>
      <c r="J15" s="242">
        <f t="shared" si="0"/>
        <v>25.8</v>
      </c>
      <c r="K15" s="238">
        <v>8.5</v>
      </c>
      <c r="L15" s="239">
        <v>8.4</v>
      </c>
      <c r="M15" s="239">
        <v>8.6</v>
      </c>
      <c r="N15" s="239"/>
      <c r="O15" s="240">
        <v>0</v>
      </c>
      <c r="P15" s="241"/>
      <c r="Q15" s="242">
        <f t="shared" si="1"/>
        <v>25.5</v>
      </c>
      <c r="R15" s="238">
        <v>8.6999999999999993</v>
      </c>
      <c r="S15" s="239">
        <v>8.6</v>
      </c>
      <c r="T15" s="239">
        <v>8.4</v>
      </c>
      <c r="U15" s="239"/>
      <c r="V15" s="240">
        <v>0</v>
      </c>
      <c r="W15" s="241"/>
      <c r="X15" s="243">
        <f t="shared" si="2"/>
        <v>25.699999999999996</v>
      </c>
      <c r="Y15" s="244">
        <f t="shared" si="3"/>
        <v>77</v>
      </c>
      <c r="Z15" s="245">
        <f t="shared" si="4"/>
        <v>5</v>
      </c>
      <c r="AA15" s="34"/>
      <c r="AB15" s="4"/>
      <c r="AC15" s="4"/>
      <c r="AD15" s="4"/>
      <c r="AE15" s="4"/>
      <c r="AF15" s="4"/>
      <c r="AG15" s="4"/>
    </row>
    <row r="16" spans="1:33" ht="13.7" customHeight="1">
      <c r="A16" s="236">
        <v>10</v>
      </c>
      <c r="B16" s="237" t="str">
        <f>VLOOKUP(A16,NQNames!A15:C939,2,FALSE)</f>
        <v xml:space="preserve">Roma Gerstmeyer </v>
      </c>
      <c r="C16" s="237" t="str">
        <f>VLOOKUP(B16,NQNames!B15:D939,2,FALSE)</f>
        <v>Dyson</v>
      </c>
      <c r="D16" s="238">
        <v>8.3000000000000007</v>
      </c>
      <c r="E16" s="239">
        <v>8.1999999999999993</v>
      </c>
      <c r="F16" s="239">
        <v>8.4</v>
      </c>
      <c r="G16" s="239"/>
      <c r="H16" s="240">
        <v>0</v>
      </c>
      <c r="I16" s="241"/>
      <c r="J16" s="242">
        <f t="shared" si="0"/>
        <v>24.9</v>
      </c>
      <c r="K16" s="238">
        <v>8.1</v>
      </c>
      <c r="L16" s="239">
        <v>8.1999999999999993</v>
      </c>
      <c r="M16" s="239">
        <v>8.3000000000000007</v>
      </c>
      <c r="N16" s="239"/>
      <c r="O16" s="240">
        <v>0</v>
      </c>
      <c r="P16" s="241"/>
      <c r="Q16" s="242">
        <f t="shared" si="1"/>
        <v>24.599999999999998</v>
      </c>
      <c r="R16" s="238">
        <v>7.5</v>
      </c>
      <c r="S16" s="239">
        <v>7.4</v>
      </c>
      <c r="T16" s="239">
        <v>7.5</v>
      </c>
      <c r="U16" s="239"/>
      <c r="V16" s="240">
        <v>0</v>
      </c>
      <c r="W16" s="241"/>
      <c r="X16" s="243">
        <f t="shared" si="2"/>
        <v>22.4</v>
      </c>
      <c r="Y16" s="244">
        <f t="shared" si="3"/>
        <v>71.900000000000006</v>
      </c>
      <c r="Z16" s="245">
        <f t="shared" si="4"/>
        <v>11</v>
      </c>
      <c r="AA16" s="34"/>
      <c r="AB16" s="4"/>
      <c r="AC16" s="4"/>
      <c r="AD16" s="4"/>
      <c r="AE16" s="4"/>
      <c r="AF16" s="4"/>
      <c r="AG16" s="4"/>
    </row>
    <row r="17" spans="1:33" ht="13.7" customHeight="1">
      <c r="A17" s="236">
        <v>11</v>
      </c>
      <c r="B17" s="237" t="str">
        <f>VLOOKUP(A17,NQNames!A16:C940,2,FALSE)</f>
        <v xml:space="preserve">Lucy Haynes </v>
      </c>
      <c r="C17" s="237" t="str">
        <f>VLOOKUP(B17,NQNames!B16:D940,2,FALSE)</f>
        <v>Spelthorne</v>
      </c>
      <c r="D17" s="238">
        <v>8.9</v>
      </c>
      <c r="E17" s="239">
        <v>8.5</v>
      </c>
      <c r="F17" s="239">
        <v>8.8000000000000007</v>
      </c>
      <c r="G17" s="239"/>
      <c r="H17" s="240">
        <v>0</v>
      </c>
      <c r="I17" s="241"/>
      <c r="J17" s="242">
        <f t="shared" si="0"/>
        <v>26.2</v>
      </c>
      <c r="K17" s="238">
        <v>8.4</v>
      </c>
      <c r="L17" s="239">
        <v>8.4</v>
      </c>
      <c r="M17" s="239">
        <v>8.6999999999999993</v>
      </c>
      <c r="N17" s="239"/>
      <c r="O17" s="240">
        <v>0</v>
      </c>
      <c r="P17" s="241"/>
      <c r="Q17" s="242">
        <f t="shared" si="1"/>
        <v>25.5</v>
      </c>
      <c r="R17" s="238">
        <v>8.9</v>
      </c>
      <c r="S17" s="239">
        <v>8.6999999999999993</v>
      </c>
      <c r="T17" s="239">
        <v>8.6999999999999993</v>
      </c>
      <c r="U17" s="239"/>
      <c r="V17" s="240">
        <v>0</v>
      </c>
      <c r="W17" s="241"/>
      <c r="X17" s="243">
        <f t="shared" si="2"/>
        <v>26.3</v>
      </c>
      <c r="Y17" s="244">
        <f t="shared" si="3"/>
        <v>78</v>
      </c>
      <c r="Z17" s="245">
        <f t="shared" si="4"/>
        <v>1</v>
      </c>
      <c r="AA17" s="34"/>
      <c r="AB17" s="4"/>
      <c r="AC17" s="4"/>
      <c r="AD17" s="4"/>
      <c r="AE17" s="4"/>
      <c r="AF17" s="4"/>
      <c r="AG17" s="4"/>
    </row>
    <row r="18" spans="1:33" ht="13.7" customHeight="1">
      <c r="A18" s="236">
        <v>12</v>
      </c>
      <c r="B18" s="237" t="str">
        <f>VLOOKUP(A18,NQNames!A17:C941,2,FALSE)</f>
        <v>Millie Overton</v>
      </c>
      <c r="C18" s="237" t="str">
        <f>VLOOKUP(B18,NQNames!B17:D941,2,FALSE)</f>
        <v>Bourne</v>
      </c>
      <c r="D18" s="238">
        <v>8.6</v>
      </c>
      <c r="E18" s="239">
        <v>8.3000000000000007</v>
      </c>
      <c r="F18" s="239">
        <v>8.3000000000000007</v>
      </c>
      <c r="G18" s="239"/>
      <c r="H18" s="240">
        <v>0</v>
      </c>
      <c r="I18" s="241"/>
      <c r="J18" s="242">
        <f t="shared" si="0"/>
        <v>25.2</v>
      </c>
      <c r="K18" s="238">
        <v>8.6999999999999993</v>
      </c>
      <c r="L18" s="239">
        <v>8.3000000000000007</v>
      </c>
      <c r="M18" s="239">
        <v>8.6</v>
      </c>
      <c r="N18" s="239"/>
      <c r="O18" s="240">
        <v>0</v>
      </c>
      <c r="P18" s="241"/>
      <c r="Q18" s="242">
        <f t="shared" si="1"/>
        <v>25.6</v>
      </c>
      <c r="R18" s="238">
        <v>8.4</v>
      </c>
      <c r="S18" s="239">
        <v>7.8</v>
      </c>
      <c r="T18" s="239">
        <v>7.9</v>
      </c>
      <c r="U18" s="239"/>
      <c r="V18" s="240">
        <v>0</v>
      </c>
      <c r="W18" s="241"/>
      <c r="X18" s="243">
        <f t="shared" si="2"/>
        <v>24.1</v>
      </c>
      <c r="Y18" s="244">
        <f t="shared" si="3"/>
        <v>74.900000000000006</v>
      </c>
      <c r="Z18" s="245">
        <f t="shared" si="4"/>
        <v>10</v>
      </c>
      <c r="AA18" s="34"/>
      <c r="AB18" s="4"/>
      <c r="AC18" s="4"/>
      <c r="AD18" s="4"/>
      <c r="AE18" s="4"/>
      <c r="AF18" s="4"/>
      <c r="AG18" s="4"/>
    </row>
    <row r="19" spans="1:33" ht="13.7" customHeight="1">
      <c r="A19" s="236">
        <v>13</v>
      </c>
      <c r="B19" s="237" t="str">
        <f>VLOOKUP(A19,NQNames!A18:C942,2,FALSE)</f>
        <v xml:space="preserve">Taylor Miles </v>
      </c>
      <c r="C19" s="237" t="str">
        <f>VLOOKUP(B19,NQNames!B18:D942,2,FALSE)</f>
        <v>Spelthorne</v>
      </c>
      <c r="D19" s="238">
        <v>8.8000000000000007</v>
      </c>
      <c r="E19" s="239">
        <v>8.4</v>
      </c>
      <c r="F19" s="239">
        <v>8.8000000000000007</v>
      </c>
      <c r="G19" s="239"/>
      <c r="H19" s="240">
        <v>0</v>
      </c>
      <c r="I19" s="241"/>
      <c r="J19" s="242">
        <f t="shared" si="0"/>
        <v>26.000000000000004</v>
      </c>
      <c r="K19" s="238">
        <v>8.3000000000000007</v>
      </c>
      <c r="L19" s="239">
        <v>8.5</v>
      </c>
      <c r="M19" s="239">
        <v>8.8000000000000007</v>
      </c>
      <c r="N19" s="239"/>
      <c r="O19" s="240">
        <v>0</v>
      </c>
      <c r="P19" s="241"/>
      <c r="Q19" s="242">
        <f t="shared" si="1"/>
        <v>25.6</v>
      </c>
      <c r="R19" s="238">
        <v>8.6999999999999993</v>
      </c>
      <c r="S19" s="239">
        <v>8.6999999999999993</v>
      </c>
      <c r="T19" s="239">
        <v>8.9</v>
      </c>
      <c r="U19" s="239"/>
      <c r="V19" s="240">
        <v>0</v>
      </c>
      <c r="W19" s="241"/>
      <c r="X19" s="243">
        <f t="shared" si="2"/>
        <v>26.299999999999997</v>
      </c>
      <c r="Y19" s="244">
        <f t="shared" si="3"/>
        <v>77.900000000000006</v>
      </c>
      <c r="Z19" s="245">
        <f t="shared" si="4"/>
        <v>2</v>
      </c>
      <c r="AA19" s="34"/>
      <c r="AB19" s="4"/>
      <c r="AC19" s="4"/>
      <c r="AD19" s="4"/>
      <c r="AE19" s="4"/>
      <c r="AF19" s="4"/>
      <c r="AG19" s="4"/>
    </row>
    <row r="20" spans="1:33" ht="13.7" customHeight="1">
      <c r="A20" s="92"/>
      <c r="B20" s="92"/>
      <c r="C20" s="92"/>
      <c r="D20" s="54"/>
      <c r="E20" s="92"/>
      <c r="F20" s="54"/>
      <c r="G20" s="92"/>
      <c r="H20" s="54"/>
      <c r="I20" s="92"/>
      <c r="J20" s="54"/>
      <c r="K20" s="54"/>
      <c r="L20" s="92"/>
      <c r="M20" s="92"/>
      <c r="N20" s="92"/>
      <c r="O20" s="54"/>
      <c r="P20" s="92"/>
      <c r="Q20" s="54"/>
      <c r="R20" s="235"/>
      <c r="S20" s="54"/>
      <c r="T20" s="54"/>
      <c r="U20" s="92"/>
      <c r="V20" s="54"/>
      <c r="W20" s="92"/>
      <c r="X20" s="54"/>
      <c r="Y20" s="54"/>
      <c r="Z20" s="92"/>
      <c r="AA20" s="4"/>
      <c r="AB20" s="4"/>
      <c r="AC20" s="4"/>
      <c r="AD20" s="4"/>
      <c r="AE20" s="4"/>
      <c r="AF20" s="4"/>
      <c r="AG20" s="4"/>
    </row>
    <row r="21" spans="1:33" ht="13.5" customHeight="1">
      <c r="A21" s="7"/>
      <c r="B21" s="7"/>
      <c r="C21" s="7"/>
      <c r="D21" s="8"/>
      <c r="E21" s="7"/>
      <c r="F21" s="8"/>
      <c r="G21" s="7"/>
      <c r="H21" s="8"/>
      <c r="I21" s="7"/>
      <c r="J21" s="8"/>
      <c r="K21" s="8"/>
      <c r="L21" s="7"/>
      <c r="M21" s="7"/>
      <c r="N21" s="7"/>
      <c r="O21" s="8"/>
      <c r="P21" s="7"/>
      <c r="Q21" s="8"/>
      <c r="R21" s="9"/>
      <c r="S21" s="8"/>
      <c r="T21" s="8"/>
      <c r="U21" s="7"/>
      <c r="V21" s="8"/>
      <c r="W21" s="7"/>
      <c r="X21" s="8"/>
      <c r="Y21" s="8"/>
      <c r="Z21" s="7"/>
      <c r="AA21" s="4"/>
      <c r="AB21" s="4"/>
      <c r="AC21" s="4"/>
      <c r="AD21" s="4"/>
      <c r="AE21" s="4"/>
      <c r="AF21" s="4"/>
      <c r="AG21" s="4"/>
    </row>
    <row r="22" spans="1:33" ht="13.5" customHeight="1">
      <c r="A22" s="216" t="s">
        <v>2</v>
      </c>
      <c r="B22" s="217" t="s">
        <v>17</v>
      </c>
      <c r="C22" s="217" t="s">
        <v>4</v>
      </c>
      <c r="D22" s="218" t="s">
        <v>5</v>
      </c>
      <c r="E22" s="219" t="s">
        <v>6</v>
      </c>
      <c r="F22" s="101"/>
      <c r="G22" s="220"/>
      <c r="H22" s="221" t="s">
        <v>8</v>
      </c>
      <c r="I22" s="222"/>
      <c r="J22" s="74" t="s">
        <v>9</v>
      </c>
      <c r="K22" s="218" t="s">
        <v>5</v>
      </c>
      <c r="L22" s="74" t="s">
        <v>6</v>
      </c>
      <c r="M22" s="247"/>
      <c r="N22" s="220"/>
      <c r="O22" s="221" t="s">
        <v>8</v>
      </c>
      <c r="P22" s="222"/>
      <c r="Q22" s="74" t="s">
        <v>10</v>
      </c>
      <c r="R22" s="218" t="s">
        <v>5</v>
      </c>
      <c r="S22" s="74" t="s">
        <v>6</v>
      </c>
      <c r="T22" s="247"/>
      <c r="U22" s="220"/>
      <c r="V22" s="221" t="s">
        <v>8</v>
      </c>
      <c r="W22" s="222"/>
      <c r="X22" s="22" t="s">
        <v>11</v>
      </c>
      <c r="Y22" s="224" t="s">
        <v>12</v>
      </c>
      <c r="Z22" s="224" t="s">
        <v>13</v>
      </c>
      <c r="AA22" s="21"/>
      <c r="AB22" s="4"/>
      <c r="AC22" s="4"/>
      <c r="AD22" s="4"/>
      <c r="AE22" s="4"/>
      <c r="AF22" s="4"/>
      <c r="AG22" s="4"/>
    </row>
    <row r="23" spans="1:33" ht="14.1" customHeight="1">
      <c r="A23" s="225">
        <v>14</v>
      </c>
      <c r="B23" s="226" t="str">
        <f>VLOOKUP(A23,NQNames!A22:C946,2,FALSE)</f>
        <v xml:space="preserve">Lottie Brook </v>
      </c>
      <c r="C23" s="226" t="str">
        <f>VLOOKUP(B23,NQNames!B22:D946,2,FALSE)</f>
        <v>Dysons</v>
      </c>
      <c r="D23" s="227">
        <v>8.8000000000000007</v>
      </c>
      <c r="E23" s="228">
        <v>8.3000000000000007</v>
      </c>
      <c r="F23" s="228">
        <v>8.8000000000000007</v>
      </c>
      <c r="G23" s="228"/>
      <c r="H23" s="229">
        <v>0</v>
      </c>
      <c r="I23" s="230"/>
      <c r="J23" s="231">
        <f t="shared" ref="J23:J32" si="5">SUM(D23:F23)-H23</f>
        <v>25.900000000000002</v>
      </c>
      <c r="K23" s="227">
        <v>8.3000000000000007</v>
      </c>
      <c r="L23" s="228">
        <v>8.5</v>
      </c>
      <c r="M23" s="228">
        <v>8.5</v>
      </c>
      <c r="N23" s="228"/>
      <c r="O23" s="229">
        <v>0</v>
      </c>
      <c r="P23" s="230"/>
      <c r="Q23" s="231">
        <f t="shared" ref="Q23:Q32" si="6">SUM(K23:M23)-O23</f>
        <v>25.3</v>
      </c>
      <c r="R23" s="227">
        <v>8.3000000000000007</v>
      </c>
      <c r="S23" s="228">
        <v>8.6</v>
      </c>
      <c r="T23" s="228">
        <v>8.4</v>
      </c>
      <c r="U23" s="228"/>
      <c r="V23" s="229">
        <v>0</v>
      </c>
      <c r="W23" s="230"/>
      <c r="X23" s="232">
        <f t="shared" ref="X23:X32" si="7">SUM(R23:T23)-V23</f>
        <v>25.299999999999997</v>
      </c>
      <c r="Y23" s="233">
        <f t="shared" ref="Y23:Y32" si="8">J23+Q23+X23</f>
        <v>76.5</v>
      </c>
      <c r="Z23" s="234">
        <f>RANK(Y23,Y$23:Y$32,0)</f>
        <v>1</v>
      </c>
      <c r="AA23" s="34"/>
      <c r="AB23" s="4"/>
      <c r="AC23" s="4"/>
      <c r="AD23" s="4"/>
      <c r="AE23" s="4"/>
      <c r="AF23" s="4"/>
      <c r="AG23" s="4"/>
    </row>
    <row r="24" spans="1:33" ht="13.7" customHeight="1">
      <c r="A24" s="236">
        <v>15</v>
      </c>
      <c r="B24" s="237" t="str">
        <f>VLOOKUP(A24,NQNames!A23:C947,2,FALSE)</f>
        <v xml:space="preserve">Thalia Khan </v>
      </c>
      <c r="C24" s="237" t="str">
        <f>VLOOKUP(B24,NQNames!B23:D947,2,FALSE)</f>
        <v>Dysons</v>
      </c>
      <c r="D24" s="238">
        <v>8.3000000000000007</v>
      </c>
      <c r="E24" s="239">
        <v>8.4</v>
      </c>
      <c r="F24" s="239">
        <v>8.3000000000000007</v>
      </c>
      <c r="G24" s="239"/>
      <c r="H24" s="240">
        <v>0</v>
      </c>
      <c r="I24" s="241"/>
      <c r="J24" s="242">
        <f t="shared" si="5"/>
        <v>25.000000000000004</v>
      </c>
      <c r="K24" s="238">
        <v>8.3000000000000007</v>
      </c>
      <c r="L24" s="239">
        <v>7.9</v>
      </c>
      <c r="M24" s="239">
        <v>8.1999999999999993</v>
      </c>
      <c r="N24" s="239"/>
      <c r="O24" s="240">
        <v>0</v>
      </c>
      <c r="P24" s="241"/>
      <c r="Q24" s="242">
        <f t="shared" si="6"/>
        <v>24.400000000000002</v>
      </c>
      <c r="R24" s="238">
        <v>8.4</v>
      </c>
      <c r="S24" s="239">
        <v>8.4</v>
      </c>
      <c r="T24" s="239">
        <v>8</v>
      </c>
      <c r="U24" s="239"/>
      <c r="V24" s="240">
        <v>0</v>
      </c>
      <c r="W24" s="241"/>
      <c r="X24" s="243">
        <f t="shared" si="7"/>
        <v>24.8</v>
      </c>
      <c r="Y24" s="244">
        <f t="shared" si="8"/>
        <v>74.2</v>
      </c>
      <c r="Z24" s="245">
        <f>RANK(Y24,Y$23:Y$32,0)</f>
        <v>4</v>
      </c>
      <c r="AA24" s="34"/>
      <c r="AB24" s="4"/>
      <c r="AC24" s="4"/>
      <c r="AD24" s="4"/>
      <c r="AE24" s="4"/>
      <c r="AF24" s="4"/>
      <c r="AG24" s="4"/>
    </row>
    <row r="25" spans="1:33" ht="13.7" customHeight="1">
      <c r="A25" s="236">
        <v>16</v>
      </c>
      <c r="B25" s="237" t="str">
        <f>VLOOKUP(A25,NQNames!A24:C948,2,FALSE)</f>
        <v>Mia Pitts</v>
      </c>
      <c r="C25" s="237" t="str">
        <f>VLOOKUP(B25,NQNames!B24:D948,2,FALSE)</f>
        <v>Swifts</v>
      </c>
      <c r="D25" s="238">
        <v>0</v>
      </c>
      <c r="E25" s="239">
        <v>0</v>
      </c>
      <c r="F25" s="239">
        <v>0</v>
      </c>
      <c r="G25" s="239"/>
      <c r="H25" s="240">
        <v>0</v>
      </c>
      <c r="I25" s="241"/>
      <c r="J25" s="242">
        <f t="shared" si="5"/>
        <v>0</v>
      </c>
      <c r="K25" s="238">
        <v>0</v>
      </c>
      <c r="L25" s="239">
        <v>0</v>
      </c>
      <c r="M25" s="239">
        <v>0</v>
      </c>
      <c r="N25" s="239"/>
      <c r="O25" s="240">
        <v>0</v>
      </c>
      <c r="P25" s="241"/>
      <c r="Q25" s="242">
        <f t="shared" si="6"/>
        <v>0</v>
      </c>
      <c r="R25" s="238">
        <v>0</v>
      </c>
      <c r="S25" s="239">
        <v>0</v>
      </c>
      <c r="T25" s="239">
        <v>0</v>
      </c>
      <c r="U25" s="239"/>
      <c r="V25" s="240">
        <v>0</v>
      </c>
      <c r="W25" s="241"/>
      <c r="X25" s="243">
        <f t="shared" si="7"/>
        <v>0</v>
      </c>
      <c r="Y25" s="244">
        <f t="shared" si="8"/>
        <v>0</v>
      </c>
      <c r="Z25" s="246" t="s">
        <v>235</v>
      </c>
      <c r="AA25" s="34"/>
      <c r="AB25" s="4"/>
      <c r="AC25" s="4"/>
      <c r="AD25" s="4"/>
      <c r="AE25" s="4"/>
      <c r="AF25" s="4"/>
      <c r="AG25" s="4"/>
    </row>
    <row r="26" spans="1:33" ht="13.7" customHeight="1">
      <c r="A26" s="236">
        <v>17</v>
      </c>
      <c r="B26" s="237" t="str">
        <f>VLOOKUP(A26,NQNames!A25:C949,2,FALSE)</f>
        <v xml:space="preserve">Amelia Salmi </v>
      </c>
      <c r="C26" s="237" t="str">
        <f>VLOOKUP(B26,NQNames!B25:D949,2,FALSE)</f>
        <v>Dysons</v>
      </c>
      <c r="D26" s="238">
        <v>8.3000000000000007</v>
      </c>
      <c r="E26" s="239">
        <v>7.9</v>
      </c>
      <c r="F26" s="239">
        <v>8.1999999999999993</v>
      </c>
      <c r="G26" s="239"/>
      <c r="H26" s="240">
        <v>0</v>
      </c>
      <c r="I26" s="241"/>
      <c r="J26" s="242">
        <f t="shared" si="5"/>
        <v>24.400000000000002</v>
      </c>
      <c r="K26" s="238">
        <v>8</v>
      </c>
      <c r="L26" s="239">
        <v>7.7</v>
      </c>
      <c r="M26" s="239">
        <v>8.1</v>
      </c>
      <c r="N26" s="239"/>
      <c r="O26" s="240">
        <v>0</v>
      </c>
      <c r="P26" s="241"/>
      <c r="Q26" s="242">
        <f t="shared" si="6"/>
        <v>23.799999999999997</v>
      </c>
      <c r="R26" s="238">
        <v>7.9</v>
      </c>
      <c r="S26" s="239">
        <v>8</v>
      </c>
      <c r="T26" s="239">
        <v>7.9</v>
      </c>
      <c r="U26" s="239"/>
      <c r="V26" s="240">
        <v>0</v>
      </c>
      <c r="W26" s="241"/>
      <c r="X26" s="243">
        <f t="shared" si="7"/>
        <v>23.8</v>
      </c>
      <c r="Y26" s="244">
        <f t="shared" si="8"/>
        <v>72</v>
      </c>
      <c r="Z26" s="245">
        <f>RANK(Y26,Y$23:Y$32,0)</f>
        <v>6</v>
      </c>
      <c r="AA26" s="34"/>
      <c r="AB26" s="4"/>
      <c r="AC26" s="4"/>
      <c r="AD26" s="4"/>
      <c r="AE26" s="4"/>
      <c r="AF26" s="4"/>
      <c r="AG26" s="4"/>
    </row>
    <row r="27" spans="1:33" ht="13.7" customHeight="1">
      <c r="A27" s="236">
        <v>18</v>
      </c>
      <c r="B27" s="237" t="str">
        <f>VLOOKUP(A27,NQNames!A26:C950,2,FALSE)</f>
        <v xml:space="preserve">Izzy Barwell </v>
      </c>
      <c r="C27" s="237" t="str">
        <f>VLOOKUP(B27,NQNames!B26:D950,2,FALSE)</f>
        <v>Dysons</v>
      </c>
      <c r="D27" s="238">
        <v>8.1</v>
      </c>
      <c r="E27" s="239">
        <v>6.4</v>
      </c>
      <c r="F27" s="239">
        <v>8.4</v>
      </c>
      <c r="G27" s="239"/>
      <c r="H27" s="240">
        <v>0</v>
      </c>
      <c r="I27" s="241"/>
      <c r="J27" s="242">
        <f t="shared" si="5"/>
        <v>22.9</v>
      </c>
      <c r="K27" s="238">
        <v>8.1999999999999993</v>
      </c>
      <c r="L27" s="239">
        <v>8.1999999999999993</v>
      </c>
      <c r="M27" s="239">
        <v>8.1999999999999993</v>
      </c>
      <c r="N27" s="239"/>
      <c r="O27" s="240">
        <v>0</v>
      </c>
      <c r="P27" s="241"/>
      <c r="Q27" s="242">
        <f t="shared" si="6"/>
        <v>24.599999999999998</v>
      </c>
      <c r="R27" s="238">
        <v>8.1</v>
      </c>
      <c r="S27" s="239">
        <v>8.5</v>
      </c>
      <c r="T27" s="239">
        <v>8.3000000000000007</v>
      </c>
      <c r="U27" s="239"/>
      <c r="V27" s="240">
        <v>0</v>
      </c>
      <c r="W27" s="241"/>
      <c r="X27" s="243">
        <f t="shared" si="7"/>
        <v>24.900000000000002</v>
      </c>
      <c r="Y27" s="244">
        <f t="shared" si="8"/>
        <v>72.400000000000006</v>
      </c>
      <c r="Z27" s="245">
        <f>RANK(Y27,Y$23:Y$32,0)</f>
        <v>5</v>
      </c>
      <c r="AA27" s="34"/>
      <c r="AB27" s="4"/>
      <c r="AC27" s="4"/>
      <c r="AD27" s="4"/>
      <c r="AE27" s="4"/>
      <c r="AF27" s="4"/>
      <c r="AG27" s="4"/>
    </row>
    <row r="28" spans="1:33" ht="13.7" customHeight="1">
      <c r="A28" s="236">
        <v>19</v>
      </c>
      <c r="B28" s="237" t="str">
        <f>VLOOKUP(A28,NQNames!A27:C951,2,FALSE)</f>
        <v>Emeline Maylem</v>
      </c>
      <c r="C28" s="237" t="str">
        <f>VLOOKUP(B28,NQNames!B27:D951,2,FALSE)</f>
        <v>Swifts</v>
      </c>
      <c r="D28" s="238">
        <v>8.5</v>
      </c>
      <c r="E28" s="239">
        <v>8.1</v>
      </c>
      <c r="F28" s="239">
        <v>8.1999999999999993</v>
      </c>
      <c r="G28" s="239"/>
      <c r="H28" s="240">
        <v>0</v>
      </c>
      <c r="I28" s="241"/>
      <c r="J28" s="242">
        <f t="shared" si="5"/>
        <v>24.8</v>
      </c>
      <c r="K28" s="238">
        <v>8.5</v>
      </c>
      <c r="L28" s="239">
        <v>8.5</v>
      </c>
      <c r="M28" s="239">
        <v>8.3000000000000007</v>
      </c>
      <c r="N28" s="239"/>
      <c r="O28" s="240">
        <v>0</v>
      </c>
      <c r="P28" s="241"/>
      <c r="Q28" s="242">
        <f t="shared" si="6"/>
        <v>25.3</v>
      </c>
      <c r="R28" s="238">
        <v>8.6999999999999993</v>
      </c>
      <c r="S28" s="239">
        <v>8.6999999999999993</v>
      </c>
      <c r="T28" s="239">
        <v>8.6</v>
      </c>
      <c r="U28" s="239"/>
      <c r="V28" s="240">
        <v>0</v>
      </c>
      <c r="W28" s="241"/>
      <c r="X28" s="243">
        <f t="shared" si="7"/>
        <v>26</v>
      </c>
      <c r="Y28" s="244">
        <f t="shared" si="8"/>
        <v>76.099999999999994</v>
      </c>
      <c r="Z28" s="245">
        <f>RANK(Y28,Y$23:Y$32,0)</f>
        <v>2</v>
      </c>
      <c r="AA28" s="34"/>
      <c r="AB28" s="4"/>
      <c r="AC28" s="4"/>
      <c r="AD28" s="4"/>
      <c r="AE28" s="4"/>
      <c r="AF28" s="4"/>
      <c r="AG28" s="4"/>
    </row>
    <row r="29" spans="1:33" ht="13.7" customHeight="1">
      <c r="A29" s="236">
        <v>20</v>
      </c>
      <c r="B29" s="237" t="str">
        <f>VLOOKUP(A29,NQNames!A28:C952,2,FALSE)</f>
        <v xml:space="preserve">Hannah Johnson </v>
      </c>
      <c r="C29" s="237" t="str">
        <f>VLOOKUP(B29,NQNames!B28:D952,2,FALSE)</f>
        <v>Dysons</v>
      </c>
      <c r="D29" s="238">
        <v>8.4</v>
      </c>
      <c r="E29" s="239">
        <v>8.4</v>
      </c>
      <c r="F29" s="239">
        <v>8.1999999999999993</v>
      </c>
      <c r="G29" s="239"/>
      <c r="H29" s="240">
        <v>0</v>
      </c>
      <c r="I29" s="241"/>
      <c r="J29" s="242">
        <f t="shared" si="5"/>
        <v>25</v>
      </c>
      <c r="K29" s="238">
        <v>8.1999999999999993</v>
      </c>
      <c r="L29" s="239">
        <v>8.1999999999999993</v>
      </c>
      <c r="M29" s="239">
        <v>8.3000000000000007</v>
      </c>
      <c r="N29" s="239"/>
      <c r="O29" s="240">
        <v>0</v>
      </c>
      <c r="P29" s="241"/>
      <c r="Q29" s="242">
        <f t="shared" si="6"/>
        <v>24.7</v>
      </c>
      <c r="R29" s="238">
        <v>8.4</v>
      </c>
      <c r="S29" s="239">
        <v>8</v>
      </c>
      <c r="T29" s="239">
        <v>8.3000000000000007</v>
      </c>
      <c r="U29" s="239"/>
      <c r="V29" s="240">
        <v>0</v>
      </c>
      <c r="W29" s="241"/>
      <c r="X29" s="243">
        <f t="shared" si="7"/>
        <v>24.7</v>
      </c>
      <c r="Y29" s="244">
        <f t="shared" si="8"/>
        <v>74.400000000000006</v>
      </c>
      <c r="Z29" s="245">
        <f>RANK(Y29,Y$23:Y$32,0)</f>
        <v>3</v>
      </c>
      <c r="AA29" s="34"/>
      <c r="AB29" s="4"/>
      <c r="AC29" s="4"/>
      <c r="AD29" s="4"/>
      <c r="AE29" s="4"/>
      <c r="AF29" s="4"/>
      <c r="AG29" s="4"/>
    </row>
    <row r="30" spans="1:33" ht="13.7" customHeight="1">
      <c r="A30" s="236">
        <v>21</v>
      </c>
      <c r="B30" s="237" t="str">
        <f>VLOOKUP(A30,NQNames!A29:C953,2,FALSE)</f>
        <v xml:space="preserve">Lily Price </v>
      </c>
      <c r="C30" s="237" t="str">
        <f>VLOOKUP(B30,NQNames!B29:D953,2,FALSE)</f>
        <v>Dysons</v>
      </c>
      <c r="D30" s="238">
        <v>0</v>
      </c>
      <c r="E30" s="239">
        <v>0</v>
      </c>
      <c r="F30" s="239">
        <v>0</v>
      </c>
      <c r="G30" s="239"/>
      <c r="H30" s="240">
        <v>0</v>
      </c>
      <c r="I30" s="241"/>
      <c r="J30" s="242">
        <f t="shared" si="5"/>
        <v>0</v>
      </c>
      <c r="K30" s="238">
        <v>0</v>
      </c>
      <c r="L30" s="239">
        <v>0</v>
      </c>
      <c r="M30" s="239">
        <v>0</v>
      </c>
      <c r="N30" s="239"/>
      <c r="O30" s="240">
        <v>0</v>
      </c>
      <c r="P30" s="241"/>
      <c r="Q30" s="242">
        <f t="shared" si="6"/>
        <v>0</v>
      </c>
      <c r="R30" s="238">
        <v>0</v>
      </c>
      <c r="S30" s="239">
        <v>0</v>
      </c>
      <c r="T30" s="239">
        <v>0</v>
      </c>
      <c r="U30" s="239"/>
      <c r="V30" s="240">
        <v>0</v>
      </c>
      <c r="W30" s="241"/>
      <c r="X30" s="243">
        <f t="shared" si="7"/>
        <v>0</v>
      </c>
      <c r="Y30" s="244">
        <f t="shared" si="8"/>
        <v>0</v>
      </c>
      <c r="Z30" s="245">
        <f>RANK(Y30,Y$23:Y$32,0)</f>
        <v>8</v>
      </c>
      <c r="AA30" s="34"/>
      <c r="AB30" s="4"/>
      <c r="AC30" s="4"/>
      <c r="AD30" s="4"/>
      <c r="AE30" s="4"/>
      <c r="AF30" s="4"/>
      <c r="AG30" s="4"/>
    </row>
    <row r="31" spans="1:33" ht="13.7" customHeight="1">
      <c r="A31" s="236">
        <v>22</v>
      </c>
      <c r="B31" s="237" t="str">
        <f>VLOOKUP(A31,NQNames!A30:C954,2,FALSE)</f>
        <v>Finlei-Mai Jordan</v>
      </c>
      <c r="C31" s="237" t="str">
        <f>VLOOKUP(B31,NQNames!B30:D954,2,FALSE)</f>
        <v>Swifts</v>
      </c>
      <c r="D31" s="238">
        <v>0</v>
      </c>
      <c r="E31" s="239">
        <v>0</v>
      </c>
      <c r="F31" s="239">
        <v>0</v>
      </c>
      <c r="G31" s="239"/>
      <c r="H31" s="240">
        <v>0</v>
      </c>
      <c r="I31" s="241"/>
      <c r="J31" s="242">
        <f t="shared" si="5"/>
        <v>0</v>
      </c>
      <c r="K31" s="238">
        <v>0</v>
      </c>
      <c r="L31" s="239">
        <v>0</v>
      </c>
      <c r="M31" s="239">
        <v>0</v>
      </c>
      <c r="N31" s="239"/>
      <c r="O31" s="240">
        <v>0</v>
      </c>
      <c r="P31" s="241"/>
      <c r="Q31" s="242">
        <f t="shared" si="6"/>
        <v>0</v>
      </c>
      <c r="R31" s="238">
        <v>0</v>
      </c>
      <c r="S31" s="239">
        <v>0</v>
      </c>
      <c r="T31" s="239">
        <v>0</v>
      </c>
      <c r="U31" s="239"/>
      <c r="V31" s="240">
        <v>0</v>
      </c>
      <c r="W31" s="241"/>
      <c r="X31" s="243">
        <f t="shared" si="7"/>
        <v>0</v>
      </c>
      <c r="Y31" s="244">
        <f t="shared" si="8"/>
        <v>0</v>
      </c>
      <c r="Z31" s="246" t="s">
        <v>235</v>
      </c>
      <c r="AA31" s="34"/>
      <c r="AB31" s="4"/>
      <c r="AC31" s="4"/>
      <c r="AD31" s="4"/>
      <c r="AE31" s="4"/>
      <c r="AF31" s="4"/>
      <c r="AG31" s="4"/>
    </row>
    <row r="32" spans="1:33" ht="13.7" customHeight="1">
      <c r="A32" s="236">
        <v>23</v>
      </c>
      <c r="B32" s="237" t="str">
        <f>VLOOKUP(A32,NQNames!A31:C955,2,FALSE)</f>
        <v xml:space="preserve">Viktoria Mihaly </v>
      </c>
      <c r="C32" s="237" t="str">
        <f>VLOOKUP(B32,NQNames!B31:D955,2,FALSE)</f>
        <v>Dysons</v>
      </c>
      <c r="D32" s="238">
        <v>8.1</v>
      </c>
      <c r="E32" s="239">
        <v>8.1</v>
      </c>
      <c r="F32" s="239">
        <v>8.3000000000000007</v>
      </c>
      <c r="G32" s="239"/>
      <c r="H32" s="240">
        <v>0</v>
      </c>
      <c r="I32" s="241"/>
      <c r="J32" s="242">
        <f t="shared" si="5"/>
        <v>24.5</v>
      </c>
      <c r="K32" s="238">
        <v>7.6</v>
      </c>
      <c r="L32" s="239">
        <v>7.1</v>
      </c>
      <c r="M32" s="239">
        <v>7.6</v>
      </c>
      <c r="N32" s="239"/>
      <c r="O32" s="240">
        <v>0</v>
      </c>
      <c r="P32" s="241"/>
      <c r="Q32" s="242">
        <f t="shared" si="6"/>
        <v>22.299999999999997</v>
      </c>
      <c r="R32" s="238">
        <v>7.6</v>
      </c>
      <c r="S32" s="239">
        <v>7.6</v>
      </c>
      <c r="T32" s="239">
        <v>7.8</v>
      </c>
      <c r="U32" s="239"/>
      <c r="V32" s="240">
        <v>0</v>
      </c>
      <c r="W32" s="241"/>
      <c r="X32" s="243">
        <f t="shared" si="7"/>
        <v>23</v>
      </c>
      <c r="Y32" s="244">
        <f t="shared" si="8"/>
        <v>69.8</v>
      </c>
      <c r="Z32" s="245">
        <f>RANK(Y32,Y$23:Y$32,0)</f>
        <v>7</v>
      </c>
      <c r="AA32" s="34"/>
      <c r="AB32" s="4"/>
      <c r="AC32" s="4"/>
      <c r="AD32" s="4"/>
      <c r="AE32" s="4"/>
      <c r="AF32" s="4"/>
      <c r="AG32" s="4"/>
    </row>
    <row r="33" spans="1:33" ht="13.7" customHeight="1">
      <c r="A33" s="92"/>
      <c r="B33" s="92"/>
      <c r="C33" s="92"/>
      <c r="D33" s="54"/>
      <c r="E33" s="92"/>
      <c r="F33" s="54"/>
      <c r="G33" s="92"/>
      <c r="H33" s="54"/>
      <c r="I33" s="92"/>
      <c r="J33" s="54"/>
      <c r="K33" s="54"/>
      <c r="L33" s="92"/>
      <c r="M33" s="92"/>
      <c r="N33" s="92"/>
      <c r="O33" s="54"/>
      <c r="P33" s="92"/>
      <c r="Q33" s="54"/>
      <c r="R33" s="235"/>
      <c r="S33" s="54"/>
      <c r="T33" s="54"/>
      <c r="U33" s="92"/>
      <c r="V33" s="54"/>
      <c r="W33" s="92"/>
      <c r="X33" s="54"/>
      <c r="Y33" s="54"/>
      <c r="Z33" s="92"/>
      <c r="AA33" s="4"/>
      <c r="AB33" s="4"/>
      <c r="AC33" s="4"/>
      <c r="AD33" s="4"/>
      <c r="AE33" s="4"/>
      <c r="AF33" s="4"/>
      <c r="AG33" s="4"/>
    </row>
    <row r="34" spans="1:33" ht="13.5" customHeight="1">
      <c r="A34" s="7"/>
      <c r="B34" s="7"/>
      <c r="C34" s="7"/>
      <c r="D34" s="8"/>
      <c r="E34" s="7"/>
      <c r="F34" s="8"/>
      <c r="G34" s="7"/>
      <c r="H34" s="8"/>
      <c r="I34" s="7"/>
      <c r="J34" s="8"/>
      <c r="K34" s="8"/>
      <c r="L34" s="7"/>
      <c r="M34" s="7"/>
      <c r="N34" s="7"/>
      <c r="O34" s="8"/>
      <c r="P34" s="7"/>
      <c r="Q34" s="8"/>
      <c r="R34" s="9"/>
      <c r="S34" s="8"/>
      <c r="T34" s="8"/>
      <c r="U34" s="7"/>
      <c r="V34" s="8"/>
      <c r="W34" s="7"/>
      <c r="X34" s="8"/>
      <c r="Y34" s="8"/>
      <c r="Z34" s="7"/>
      <c r="AA34" s="4"/>
      <c r="AB34" s="4"/>
      <c r="AC34" s="4"/>
      <c r="AD34" s="4"/>
      <c r="AE34" s="4"/>
      <c r="AF34" s="4"/>
      <c r="AG34" s="4"/>
    </row>
    <row r="35" spans="1:33" ht="13.5" customHeight="1">
      <c r="A35" s="216" t="s">
        <v>2</v>
      </c>
      <c r="B35" s="217" t="s">
        <v>236</v>
      </c>
      <c r="C35" s="217" t="s">
        <v>4</v>
      </c>
      <c r="D35" s="218" t="s">
        <v>5</v>
      </c>
      <c r="E35" s="219" t="s">
        <v>6</v>
      </c>
      <c r="F35" s="74" t="s">
        <v>7</v>
      </c>
      <c r="G35" s="220"/>
      <c r="H35" s="221" t="s">
        <v>8</v>
      </c>
      <c r="I35" s="222"/>
      <c r="J35" s="74" t="s">
        <v>9</v>
      </c>
      <c r="K35" s="218" t="s">
        <v>5</v>
      </c>
      <c r="L35" s="74" t="s">
        <v>6</v>
      </c>
      <c r="M35" s="223" t="s">
        <v>7</v>
      </c>
      <c r="N35" s="220"/>
      <c r="O35" s="221" t="s">
        <v>8</v>
      </c>
      <c r="P35" s="222"/>
      <c r="Q35" s="74" t="s">
        <v>10</v>
      </c>
      <c r="R35" s="218" t="s">
        <v>5</v>
      </c>
      <c r="S35" s="74" t="s">
        <v>6</v>
      </c>
      <c r="T35" s="223" t="s">
        <v>7</v>
      </c>
      <c r="U35" s="220"/>
      <c r="V35" s="221" t="s">
        <v>8</v>
      </c>
      <c r="W35" s="222"/>
      <c r="X35" s="22" t="s">
        <v>11</v>
      </c>
      <c r="Y35" s="224" t="s">
        <v>12</v>
      </c>
      <c r="Z35" s="224" t="s">
        <v>13</v>
      </c>
      <c r="AA35" s="21"/>
      <c r="AB35" s="4"/>
      <c r="AC35" s="4"/>
      <c r="AD35" s="4"/>
      <c r="AE35" s="4"/>
      <c r="AF35" s="4"/>
      <c r="AG35" s="4"/>
    </row>
    <row r="36" spans="1:33" ht="14.1" customHeight="1">
      <c r="A36" s="225">
        <v>24</v>
      </c>
      <c r="B36" s="226" t="str">
        <f>VLOOKUP(A36,NQNames!A42:C966,2,FALSE)</f>
        <v>Jack Turner</v>
      </c>
      <c r="C36" s="226" t="str">
        <f>VLOOKUP(B36,NQNames!B42:D966,2,FALSE)</f>
        <v>Swifts</v>
      </c>
      <c r="D36" s="227">
        <v>8.6999999999999993</v>
      </c>
      <c r="E36" s="228">
        <v>8.6</v>
      </c>
      <c r="F36" s="228">
        <v>8.8000000000000007</v>
      </c>
      <c r="G36" s="228"/>
      <c r="H36" s="229">
        <v>0</v>
      </c>
      <c r="I36" s="230"/>
      <c r="J36" s="231">
        <f>SUM(D36:F36)-H36</f>
        <v>26.099999999999998</v>
      </c>
      <c r="K36" s="227">
        <v>8.5</v>
      </c>
      <c r="L36" s="228">
        <v>8.6</v>
      </c>
      <c r="M36" s="228">
        <v>8.6999999999999993</v>
      </c>
      <c r="N36" s="228"/>
      <c r="O36" s="229">
        <v>0</v>
      </c>
      <c r="P36" s="230"/>
      <c r="Q36" s="231">
        <f>SUM(K36:M36)-O36</f>
        <v>25.8</v>
      </c>
      <c r="R36" s="227">
        <v>8.3000000000000007</v>
      </c>
      <c r="S36" s="228">
        <v>8</v>
      </c>
      <c r="T36" s="228">
        <v>7.9</v>
      </c>
      <c r="U36" s="228"/>
      <c r="V36" s="229">
        <v>0</v>
      </c>
      <c r="W36" s="230"/>
      <c r="X36" s="232">
        <f>SUM(R36:T36)-V36</f>
        <v>24.200000000000003</v>
      </c>
      <c r="Y36" s="233">
        <f>J36+Q36+X36</f>
        <v>76.099999999999994</v>
      </c>
      <c r="Z36" s="234">
        <f>RANK(Y36,Y$36:Y$38,0)</f>
        <v>1</v>
      </c>
      <c r="AA36" s="34"/>
      <c r="AB36" s="4"/>
      <c r="AC36" s="4"/>
      <c r="AD36" s="4"/>
      <c r="AE36" s="4"/>
      <c r="AF36" s="4"/>
      <c r="AG36" s="4"/>
    </row>
    <row r="37" spans="1:33" ht="13.7" customHeight="1">
      <c r="A37" s="236">
        <v>25</v>
      </c>
      <c r="B37" s="237" t="str">
        <f>VLOOKUP(A37,NQNames!A43:C967,2,FALSE)</f>
        <v xml:space="preserve">Ross Swatridge </v>
      </c>
      <c r="C37" s="237" t="str">
        <f>VLOOKUP(B37,NQNames!B43:D967,2,FALSE)</f>
        <v>Hollington</v>
      </c>
      <c r="D37" s="238">
        <v>8.3000000000000007</v>
      </c>
      <c r="E37" s="239">
        <v>8.1999999999999993</v>
      </c>
      <c r="F37" s="239">
        <v>8.1999999999999993</v>
      </c>
      <c r="G37" s="239"/>
      <c r="H37" s="240">
        <v>0</v>
      </c>
      <c r="I37" s="241"/>
      <c r="J37" s="242">
        <f>SUM(D37:F37)-H37</f>
        <v>24.7</v>
      </c>
      <c r="K37" s="238">
        <v>8.1999999999999993</v>
      </c>
      <c r="L37" s="239">
        <v>8.1</v>
      </c>
      <c r="M37" s="239">
        <v>8.4</v>
      </c>
      <c r="N37" s="239"/>
      <c r="O37" s="240">
        <v>0</v>
      </c>
      <c r="P37" s="241"/>
      <c r="Q37" s="242">
        <f>SUM(K37:M37)-O37</f>
        <v>24.699999999999996</v>
      </c>
      <c r="R37" s="238">
        <v>8</v>
      </c>
      <c r="S37" s="239">
        <v>8</v>
      </c>
      <c r="T37" s="239">
        <v>8.1</v>
      </c>
      <c r="U37" s="239"/>
      <c r="V37" s="240">
        <v>0</v>
      </c>
      <c r="W37" s="241"/>
      <c r="X37" s="243">
        <f>SUM(R37:T37)-V37</f>
        <v>24.1</v>
      </c>
      <c r="Y37" s="244">
        <f>J37+Q37+X37</f>
        <v>73.5</v>
      </c>
      <c r="Z37" s="245">
        <f>RANK(Y37,Y$36:Y$38,0)</f>
        <v>3</v>
      </c>
      <c r="AA37" s="34"/>
      <c r="AB37" s="4"/>
      <c r="AC37" s="4"/>
      <c r="AD37" s="4"/>
      <c r="AE37" s="4"/>
      <c r="AF37" s="4"/>
      <c r="AG37" s="4"/>
    </row>
    <row r="38" spans="1:33" ht="13.7" customHeight="1">
      <c r="A38" s="236">
        <v>26</v>
      </c>
      <c r="B38" s="237" t="str">
        <f>VLOOKUP(A38,NQNames!A44:C968,2,FALSE)</f>
        <v>Lucas Leyden</v>
      </c>
      <c r="C38" s="237" t="str">
        <f>VLOOKUP(B38,NQNames!B44:D968,2,FALSE)</f>
        <v>Swifts</v>
      </c>
      <c r="D38" s="238">
        <v>8.5</v>
      </c>
      <c r="E38" s="239">
        <v>8.5</v>
      </c>
      <c r="F38" s="239">
        <v>8.1999999999999993</v>
      </c>
      <c r="G38" s="239"/>
      <c r="H38" s="240">
        <v>0</v>
      </c>
      <c r="I38" s="241"/>
      <c r="J38" s="242">
        <f>SUM(D38:F38)-H38</f>
        <v>25.2</v>
      </c>
      <c r="K38" s="238">
        <v>8.5</v>
      </c>
      <c r="L38" s="239">
        <v>8.6</v>
      </c>
      <c r="M38" s="239">
        <v>8.1</v>
      </c>
      <c r="N38" s="239"/>
      <c r="O38" s="240">
        <v>0</v>
      </c>
      <c r="P38" s="241"/>
      <c r="Q38" s="242">
        <f>SUM(K38:M38)-O38</f>
        <v>25.200000000000003</v>
      </c>
      <c r="R38" s="238">
        <v>8.1</v>
      </c>
      <c r="S38" s="239">
        <v>8.4</v>
      </c>
      <c r="T38" s="239">
        <v>8.1</v>
      </c>
      <c r="U38" s="239"/>
      <c r="V38" s="240">
        <v>0</v>
      </c>
      <c r="W38" s="241"/>
      <c r="X38" s="243">
        <f>SUM(R38:T38)-V38</f>
        <v>24.6</v>
      </c>
      <c r="Y38" s="244">
        <f>J38+Q38+X38</f>
        <v>75</v>
      </c>
      <c r="Z38" s="245">
        <f>RANK(Y38,Y$36:Y$38,0)</f>
        <v>2</v>
      </c>
      <c r="AA38" s="34"/>
      <c r="AB38" s="4"/>
      <c r="AC38" s="4"/>
      <c r="AD38" s="4"/>
      <c r="AE38" s="4"/>
      <c r="AF38" s="4"/>
      <c r="AG38" s="4"/>
    </row>
    <row r="39" spans="1:33" ht="13.7" customHeight="1">
      <c r="A39" s="92"/>
      <c r="B39" s="92"/>
      <c r="C39" s="92"/>
      <c r="D39" s="54"/>
      <c r="E39" s="92"/>
      <c r="F39" s="54"/>
      <c r="G39" s="92"/>
      <c r="H39" s="54"/>
      <c r="I39" s="92"/>
      <c r="J39" s="54"/>
      <c r="K39" s="54"/>
      <c r="L39" s="92"/>
      <c r="M39" s="92"/>
      <c r="N39" s="92"/>
      <c r="O39" s="54"/>
      <c r="P39" s="92"/>
      <c r="Q39" s="54"/>
      <c r="R39" s="235"/>
      <c r="S39" s="54"/>
      <c r="T39" s="54"/>
      <c r="U39" s="92"/>
      <c r="V39" s="54"/>
      <c r="W39" s="92"/>
      <c r="X39" s="54"/>
      <c r="Y39" s="54"/>
      <c r="Z39" s="92"/>
      <c r="AA39" s="4"/>
      <c r="AB39" s="4"/>
      <c r="AC39" s="4"/>
      <c r="AD39" s="4"/>
      <c r="AE39" s="4"/>
      <c r="AF39" s="4"/>
      <c r="AG39" s="4"/>
    </row>
    <row r="40" spans="1:33" ht="13.5" customHeight="1">
      <c r="A40" s="7"/>
      <c r="B40" s="7"/>
      <c r="C40" s="7"/>
      <c r="D40" s="8"/>
      <c r="E40" s="7"/>
      <c r="F40" s="8"/>
      <c r="G40" s="7"/>
      <c r="H40" s="8"/>
      <c r="I40" s="7"/>
      <c r="J40" s="8"/>
      <c r="K40" s="8"/>
      <c r="L40" s="7"/>
      <c r="M40" s="7"/>
      <c r="N40" s="7"/>
      <c r="O40" s="8"/>
      <c r="P40" s="7"/>
      <c r="Q40" s="8"/>
      <c r="R40" s="9"/>
      <c r="S40" s="8"/>
      <c r="T40" s="8"/>
      <c r="U40" s="7"/>
      <c r="V40" s="8"/>
      <c r="W40" s="7"/>
      <c r="X40" s="8"/>
      <c r="Y40" s="8"/>
      <c r="Z40" s="7"/>
      <c r="AA40" s="4"/>
      <c r="AB40" s="4"/>
      <c r="AC40" s="4"/>
      <c r="AD40" s="4"/>
      <c r="AE40" s="4"/>
      <c r="AF40" s="4"/>
      <c r="AG40" s="4"/>
    </row>
    <row r="41" spans="1:33" ht="13.5" customHeight="1">
      <c r="A41" s="216" t="s">
        <v>2</v>
      </c>
      <c r="B41" s="217" t="s">
        <v>18</v>
      </c>
      <c r="C41" s="217" t="s">
        <v>4</v>
      </c>
      <c r="D41" s="218" t="s">
        <v>5</v>
      </c>
      <c r="E41" s="219" t="s">
        <v>6</v>
      </c>
      <c r="F41" s="74" t="s">
        <v>7</v>
      </c>
      <c r="G41" s="220"/>
      <c r="H41" s="221" t="s">
        <v>8</v>
      </c>
      <c r="I41" s="222"/>
      <c r="J41" s="74" t="s">
        <v>9</v>
      </c>
      <c r="K41" s="218" t="s">
        <v>5</v>
      </c>
      <c r="L41" s="74" t="s">
        <v>6</v>
      </c>
      <c r="M41" s="223" t="s">
        <v>7</v>
      </c>
      <c r="N41" s="220"/>
      <c r="O41" s="221" t="s">
        <v>8</v>
      </c>
      <c r="P41" s="222"/>
      <c r="Q41" s="74" t="s">
        <v>10</v>
      </c>
      <c r="R41" s="218" t="s">
        <v>5</v>
      </c>
      <c r="S41" s="74" t="s">
        <v>6</v>
      </c>
      <c r="T41" s="223" t="s">
        <v>7</v>
      </c>
      <c r="U41" s="220"/>
      <c r="V41" s="221" t="s">
        <v>8</v>
      </c>
      <c r="W41" s="222"/>
      <c r="X41" s="22" t="s">
        <v>11</v>
      </c>
      <c r="Y41" s="224" t="s">
        <v>12</v>
      </c>
      <c r="Z41" s="224" t="s">
        <v>13</v>
      </c>
      <c r="AA41" s="21"/>
      <c r="AB41" s="4"/>
      <c r="AC41" s="4"/>
      <c r="AD41" s="4"/>
      <c r="AE41" s="4"/>
      <c r="AF41" s="4"/>
      <c r="AG41" s="4"/>
    </row>
    <row r="42" spans="1:33" ht="14.1" customHeight="1">
      <c r="A42" s="225">
        <v>27</v>
      </c>
      <c r="B42" s="226" t="str">
        <f>VLOOKUP(A42,NQNames!A48:C972,2,FALSE)</f>
        <v xml:space="preserve">Bethany Dyson </v>
      </c>
      <c r="C42" s="226" t="str">
        <f>VLOOKUP(B42,NQNames!B48:D972,2,FALSE)</f>
        <v>Dysons</v>
      </c>
      <c r="D42" s="227">
        <v>8.4</v>
      </c>
      <c r="E42" s="228">
        <v>8.5</v>
      </c>
      <c r="F42" s="228">
        <v>8.6</v>
      </c>
      <c r="G42" s="228"/>
      <c r="H42" s="229">
        <v>0</v>
      </c>
      <c r="I42" s="230"/>
      <c r="J42" s="231">
        <f>SUM(D42:F42)-H42</f>
        <v>25.5</v>
      </c>
      <c r="K42" s="227">
        <v>8.5</v>
      </c>
      <c r="L42" s="228">
        <v>8.5</v>
      </c>
      <c r="M42" s="228">
        <v>8.5</v>
      </c>
      <c r="N42" s="228"/>
      <c r="O42" s="229">
        <v>0</v>
      </c>
      <c r="P42" s="230"/>
      <c r="Q42" s="231">
        <f>SUM(K42:M42)-O42</f>
        <v>25.5</v>
      </c>
      <c r="R42" s="227">
        <v>8.6999999999999993</v>
      </c>
      <c r="S42" s="228">
        <v>8.1</v>
      </c>
      <c r="T42" s="228">
        <v>8.4</v>
      </c>
      <c r="U42" s="228"/>
      <c r="V42" s="229">
        <v>0</v>
      </c>
      <c r="W42" s="230"/>
      <c r="X42" s="232">
        <f>SUM(R42:T42)-V42</f>
        <v>25.199999999999996</v>
      </c>
      <c r="Y42" s="233">
        <f>J42+Q42+X42</f>
        <v>76.199999999999989</v>
      </c>
      <c r="Z42" s="234">
        <f>RANK(Y42,Y$42:Y$46,0)</f>
        <v>4</v>
      </c>
      <c r="AA42" s="34"/>
      <c r="AB42" s="4"/>
      <c r="AC42" s="4"/>
      <c r="AD42" s="4"/>
      <c r="AE42" s="4"/>
      <c r="AF42" s="4"/>
      <c r="AG42" s="4"/>
    </row>
    <row r="43" spans="1:33" ht="13.7" customHeight="1">
      <c r="A43" s="236">
        <v>28</v>
      </c>
      <c r="B43" s="237" t="str">
        <f>VLOOKUP(A43,NQNames!A49:C973,2,FALSE)</f>
        <v xml:space="preserve">Keeley Cripps </v>
      </c>
      <c r="C43" s="237" t="str">
        <f>VLOOKUP(B43,NQNames!B49:D973,2,FALSE)</f>
        <v>Dysons</v>
      </c>
      <c r="D43" s="238">
        <v>8.6999999999999993</v>
      </c>
      <c r="E43" s="239">
        <v>8.8000000000000007</v>
      </c>
      <c r="F43" s="239">
        <v>8.6999999999999993</v>
      </c>
      <c r="G43" s="239"/>
      <c r="H43" s="240">
        <v>0</v>
      </c>
      <c r="I43" s="241"/>
      <c r="J43" s="242">
        <f>SUM(D43:F43)-H43</f>
        <v>26.2</v>
      </c>
      <c r="K43" s="238">
        <v>8.8000000000000007</v>
      </c>
      <c r="L43" s="239">
        <v>8.6</v>
      </c>
      <c r="M43" s="239">
        <v>8.6</v>
      </c>
      <c r="N43" s="239"/>
      <c r="O43" s="240">
        <v>0</v>
      </c>
      <c r="P43" s="241"/>
      <c r="Q43" s="242">
        <f>SUM(K43:M43)-O43</f>
        <v>26</v>
      </c>
      <c r="R43" s="238">
        <v>8.8000000000000007</v>
      </c>
      <c r="S43" s="239">
        <v>8.6</v>
      </c>
      <c r="T43" s="239">
        <v>8.6</v>
      </c>
      <c r="U43" s="239"/>
      <c r="V43" s="240">
        <v>0</v>
      </c>
      <c r="W43" s="241"/>
      <c r="X43" s="243">
        <f>SUM(R43:T43)-V43</f>
        <v>26</v>
      </c>
      <c r="Y43" s="244">
        <f>J43+Q43+X43</f>
        <v>78.2</v>
      </c>
      <c r="Z43" s="245">
        <f>RANK(Y43,Y$42:Y$46,0)</f>
        <v>1</v>
      </c>
      <c r="AA43" s="34"/>
      <c r="AB43" s="4"/>
      <c r="AC43" s="4"/>
      <c r="AD43" s="4"/>
      <c r="AE43" s="4"/>
      <c r="AF43" s="4"/>
      <c r="AG43" s="4"/>
    </row>
    <row r="44" spans="1:33" ht="13.7" customHeight="1">
      <c r="A44" s="236">
        <v>29</v>
      </c>
      <c r="B44" s="237" t="str">
        <f>VLOOKUP(A44,NQNames!A50:C974,2,FALSE)</f>
        <v xml:space="preserve">Lauren Ogilvie </v>
      </c>
      <c r="C44" s="237" t="str">
        <f>VLOOKUP(B44,NQNames!B50:D974,2,FALSE)</f>
        <v>Dysons</v>
      </c>
      <c r="D44" s="238">
        <v>8.5</v>
      </c>
      <c r="E44" s="239">
        <v>8.5</v>
      </c>
      <c r="F44" s="239">
        <v>8.4</v>
      </c>
      <c r="G44" s="239"/>
      <c r="H44" s="240">
        <v>0</v>
      </c>
      <c r="I44" s="241"/>
      <c r="J44" s="242">
        <f>SUM(D44:F44)-H44</f>
        <v>25.4</v>
      </c>
      <c r="K44" s="238">
        <v>8.6</v>
      </c>
      <c r="L44" s="239">
        <v>8.5</v>
      </c>
      <c r="M44" s="239">
        <v>8.6</v>
      </c>
      <c r="N44" s="239"/>
      <c r="O44" s="240">
        <v>0</v>
      </c>
      <c r="P44" s="241"/>
      <c r="Q44" s="242">
        <f>SUM(K44:M44)-O44</f>
        <v>25.700000000000003</v>
      </c>
      <c r="R44" s="238">
        <v>8.6</v>
      </c>
      <c r="S44" s="239">
        <v>8.3000000000000007</v>
      </c>
      <c r="T44" s="239">
        <v>8.3000000000000007</v>
      </c>
      <c r="U44" s="239"/>
      <c r="V44" s="240">
        <v>0</v>
      </c>
      <c r="W44" s="241"/>
      <c r="X44" s="243">
        <f>SUM(R44:T44)-V44</f>
        <v>25.2</v>
      </c>
      <c r="Y44" s="244">
        <f>J44+Q44+X44</f>
        <v>76.3</v>
      </c>
      <c r="Z44" s="245">
        <f>RANK(Y44,Y$42:Y$46,0)</f>
        <v>3</v>
      </c>
      <c r="AA44" s="34"/>
      <c r="AB44" s="4"/>
      <c r="AC44" s="4"/>
      <c r="AD44" s="4"/>
      <c r="AE44" s="4"/>
      <c r="AF44" s="4"/>
      <c r="AG44" s="4"/>
    </row>
    <row r="45" spans="1:33" ht="13.7" customHeight="1">
      <c r="A45" s="236">
        <v>30</v>
      </c>
      <c r="B45" s="237" t="str">
        <f>VLOOKUP(A45,NQNames!A51:C975,2,FALSE)</f>
        <v xml:space="preserve">Ruby Scrase </v>
      </c>
      <c r="C45" s="237" t="str">
        <f>VLOOKUP(B45,NQNames!B51:D975,2,FALSE)</f>
        <v>Dysons</v>
      </c>
      <c r="D45" s="238">
        <v>8.4</v>
      </c>
      <c r="E45" s="239">
        <v>8.6</v>
      </c>
      <c r="F45" s="239">
        <v>8.5</v>
      </c>
      <c r="G45" s="239"/>
      <c r="H45" s="240">
        <v>0</v>
      </c>
      <c r="I45" s="241"/>
      <c r="J45" s="242">
        <f>SUM(D45:F45)-H45</f>
        <v>25.5</v>
      </c>
      <c r="K45" s="238">
        <v>8.9</v>
      </c>
      <c r="L45" s="239">
        <v>8.4</v>
      </c>
      <c r="M45" s="239">
        <v>8.5</v>
      </c>
      <c r="N45" s="239"/>
      <c r="O45" s="240">
        <v>0</v>
      </c>
      <c r="P45" s="241"/>
      <c r="Q45" s="242">
        <f>SUM(K45:M45)-O45</f>
        <v>25.8</v>
      </c>
      <c r="R45" s="238">
        <v>8.6999999999999993</v>
      </c>
      <c r="S45" s="239">
        <v>8.6999999999999993</v>
      </c>
      <c r="T45" s="239">
        <v>8.4</v>
      </c>
      <c r="U45" s="239"/>
      <c r="V45" s="240">
        <v>0</v>
      </c>
      <c r="W45" s="241"/>
      <c r="X45" s="243">
        <f>SUM(R45:T45)-V45</f>
        <v>25.799999999999997</v>
      </c>
      <c r="Y45" s="244">
        <f>J45+Q45+X45</f>
        <v>77.099999999999994</v>
      </c>
      <c r="Z45" s="245">
        <f>RANK(Y45,Y$42:Y$46,0)</f>
        <v>2</v>
      </c>
      <c r="AA45" s="34"/>
      <c r="AB45" s="4"/>
      <c r="AC45" s="4"/>
      <c r="AD45" s="4"/>
      <c r="AE45" s="4"/>
      <c r="AF45" s="4"/>
      <c r="AG45" s="4"/>
    </row>
    <row r="46" spans="1:33" ht="13.7" customHeight="1">
      <c r="A46" s="236">
        <v>31</v>
      </c>
      <c r="B46" s="237" t="str">
        <f>VLOOKUP(A46,NQNames!A52:C976,2,FALSE)</f>
        <v xml:space="preserve">Sophie Adams </v>
      </c>
      <c r="C46" s="237" t="str">
        <f>VLOOKUP(B46,NQNames!B52:D976,2,FALSE)</f>
        <v>Dysons</v>
      </c>
      <c r="D46" s="238">
        <v>8.4</v>
      </c>
      <c r="E46" s="239">
        <v>8.1999999999999993</v>
      </c>
      <c r="F46" s="239">
        <v>8.1</v>
      </c>
      <c r="G46" s="239"/>
      <c r="H46" s="240">
        <v>0</v>
      </c>
      <c r="I46" s="241"/>
      <c r="J46" s="242">
        <f>SUM(D46:F46)-H46</f>
        <v>24.700000000000003</v>
      </c>
      <c r="K46" s="238">
        <v>8.5</v>
      </c>
      <c r="L46" s="239">
        <v>8.5</v>
      </c>
      <c r="M46" s="239">
        <v>8.3000000000000007</v>
      </c>
      <c r="N46" s="239"/>
      <c r="O46" s="240">
        <v>0</v>
      </c>
      <c r="P46" s="241"/>
      <c r="Q46" s="242">
        <f>SUM(K46:M46)-O46</f>
        <v>25.3</v>
      </c>
      <c r="R46" s="238">
        <v>8.1</v>
      </c>
      <c r="S46" s="239">
        <v>8.5</v>
      </c>
      <c r="T46" s="239">
        <v>8.1999999999999993</v>
      </c>
      <c r="U46" s="239"/>
      <c r="V46" s="240">
        <v>0</v>
      </c>
      <c r="W46" s="241"/>
      <c r="X46" s="243">
        <f>SUM(R46:T46)-V46</f>
        <v>24.8</v>
      </c>
      <c r="Y46" s="244">
        <f>J46+Q46+X46</f>
        <v>74.8</v>
      </c>
      <c r="Z46" s="245">
        <f>RANK(Y46,Y$42:Y$46,0)</f>
        <v>5</v>
      </c>
      <c r="AA46" s="34"/>
      <c r="AB46" s="4"/>
      <c r="AC46" s="4"/>
      <c r="AD46" s="4"/>
      <c r="AE46" s="4"/>
      <c r="AF46" s="4"/>
      <c r="AG46" s="4"/>
    </row>
    <row r="47" spans="1:33" ht="13.7" customHeight="1">
      <c r="A47" s="92"/>
      <c r="B47" s="92"/>
      <c r="C47" s="92"/>
      <c r="D47" s="54"/>
      <c r="E47" s="92"/>
      <c r="F47" s="54"/>
      <c r="G47" s="92"/>
      <c r="H47" s="54"/>
      <c r="I47" s="92"/>
      <c r="J47" s="54"/>
      <c r="K47" s="54"/>
      <c r="L47" s="92"/>
      <c r="M47" s="92"/>
      <c r="N47" s="92"/>
      <c r="O47" s="54"/>
      <c r="P47" s="92"/>
      <c r="Q47" s="54"/>
      <c r="R47" s="235"/>
      <c r="S47" s="54"/>
      <c r="T47" s="54"/>
      <c r="U47" s="92"/>
      <c r="V47" s="54"/>
      <c r="W47" s="92"/>
      <c r="X47" s="54"/>
      <c r="Y47" s="54"/>
      <c r="Z47" s="92"/>
      <c r="AA47" s="4"/>
      <c r="AB47" s="4"/>
      <c r="AC47" s="4"/>
      <c r="AD47" s="4"/>
      <c r="AE47" s="4"/>
      <c r="AF47" s="4"/>
      <c r="AG47" s="4"/>
    </row>
    <row r="48" spans="1:33" ht="13.5" customHeight="1">
      <c r="A48" s="7"/>
      <c r="B48" s="7"/>
      <c r="C48" s="7"/>
      <c r="D48" s="8"/>
      <c r="E48" s="7"/>
      <c r="F48" s="8"/>
      <c r="G48" s="7"/>
      <c r="H48" s="8"/>
      <c r="I48" s="7"/>
      <c r="J48" s="8"/>
      <c r="K48" s="8"/>
      <c r="L48" s="7"/>
      <c r="M48" s="7"/>
      <c r="N48" s="7"/>
      <c r="O48" s="8"/>
      <c r="P48" s="7"/>
      <c r="Q48" s="8"/>
      <c r="R48" s="9"/>
      <c r="S48" s="8"/>
      <c r="T48" s="8"/>
      <c r="U48" s="7"/>
      <c r="V48" s="8"/>
      <c r="W48" s="7"/>
      <c r="X48" s="8"/>
      <c r="Y48" s="8"/>
      <c r="Z48" s="7"/>
      <c r="AA48" s="4"/>
      <c r="AB48" s="4"/>
      <c r="AC48" s="4"/>
      <c r="AD48" s="4"/>
      <c r="AE48" s="4"/>
      <c r="AF48" s="4"/>
      <c r="AG48" s="4"/>
    </row>
    <row r="49" spans="1:33" ht="13.5" customHeight="1">
      <c r="A49" s="216" t="s">
        <v>2</v>
      </c>
      <c r="B49" s="217" t="s">
        <v>23</v>
      </c>
      <c r="C49" s="217" t="s">
        <v>4</v>
      </c>
      <c r="D49" s="218" t="s">
        <v>5</v>
      </c>
      <c r="E49" s="219" t="s">
        <v>6</v>
      </c>
      <c r="F49" s="74" t="s">
        <v>7</v>
      </c>
      <c r="G49" s="220"/>
      <c r="H49" s="221" t="s">
        <v>8</v>
      </c>
      <c r="I49" s="222"/>
      <c r="J49" s="74" t="s">
        <v>9</v>
      </c>
      <c r="K49" s="218" t="s">
        <v>5</v>
      </c>
      <c r="L49" s="74" t="s">
        <v>6</v>
      </c>
      <c r="M49" s="223" t="s">
        <v>7</v>
      </c>
      <c r="N49" s="220"/>
      <c r="O49" s="221" t="s">
        <v>8</v>
      </c>
      <c r="P49" s="222"/>
      <c r="Q49" s="74" t="s">
        <v>10</v>
      </c>
      <c r="R49" s="218" t="s">
        <v>5</v>
      </c>
      <c r="S49" s="74" t="s">
        <v>6</v>
      </c>
      <c r="T49" s="223" t="s">
        <v>7</v>
      </c>
      <c r="U49" s="220"/>
      <c r="V49" s="221" t="s">
        <v>8</v>
      </c>
      <c r="W49" s="222"/>
      <c r="X49" s="22" t="s">
        <v>11</v>
      </c>
      <c r="Y49" s="224" t="s">
        <v>12</v>
      </c>
      <c r="Z49" s="224" t="s">
        <v>13</v>
      </c>
      <c r="AA49" s="21"/>
      <c r="AB49" s="4"/>
      <c r="AC49" s="4"/>
      <c r="AD49" s="4"/>
      <c r="AE49" s="4"/>
      <c r="AF49" s="4"/>
      <c r="AG49" s="4"/>
    </row>
    <row r="50" spans="1:33" ht="14.1" customHeight="1">
      <c r="A50" s="225">
        <v>32</v>
      </c>
      <c r="B50" s="226" t="str">
        <f>VLOOKUP(A50,NQNames!A63:C987,2,FALSE)</f>
        <v xml:space="preserve">Gina Maestri </v>
      </c>
      <c r="C50" s="226" t="str">
        <f>VLOOKUP(B50,NQNames!B63:D987,2,FALSE)</f>
        <v>Spelthorne</v>
      </c>
      <c r="D50" s="227">
        <v>8.5</v>
      </c>
      <c r="E50" s="228">
        <v>8</v>
      </c>
      <c r="F50" s="228">
        <v>8.3000000000000007</v>
      </c>
      <c r="G50" s="228"/>
      <c r="H50" s="229">
        <v>0</v>
      </c>
      <c r="I50" s="230"/>
      <c r="J50" s="231">
        <f t="shared" ref="J50:J60" si="9">SUM(D50:F50)-H50</f>
        <v>24.8</v>
      </c>
      <c r="K50" s="227">
        <v>8.6</v>
      </c>
      <c r="L50" s="228">
        <v>8.3000000000000007</v>
      </c>
      <c r="M50" s="228">
        <v>8.4</v>
      </c>
      <c r="N50" s="228"/>
      <c r="O50" s="229">
        <v>0</v>
      </c>
      <c r="P50" s="230"/>
      <c r="Q50" s="231">
        <f t="shared" ref="Q50:Q60" si="10">SUM(K50:M50)-O50</f>
        <v>25.299999999999997</v>
      </c>
      <c r="R50" s="227">
        <v>8.5</v>
      </c>
      <c r="S50" s="228">
        <v>8.5</v>
      </c>
      <c r="T50" s="228">
        <v>8</v>
      </c>
      <c r="U50" s="228"/>
      <c r="V50" s="229">
        <v>0</v>
      </c>
      <c r="W50" s="230"/>
      <c r="X50" s="232">
        <f t="shared" ref="X50:X60" si="11">SUM(R50:T50)-V50</f>
        <v>25</v>
      </c>
      <c r="Y50" s="233">
        <f t="shared" ref="Y50:Y60" si="12">J50+Q50+X50</f>
        <v>75.099999999999994</v>
      </c>
      <c r="Z50" s="234">
        <f>RANK(Y50,Y$50:Y$60,0)</f>
        <v>4</v>
      </c>
      <c r="AA50" s="34"/>
      <c r="AB50" s="4"/>
      <c r="AC50" s="4"/>
      <c r="AD50" s="4"/>
      <c r="AE50" s="4"/>
      <c r="AF50" s="4"/>
      <c r="AG50" s="4"/>
    </row>
    <row r="51" spans="1:33" ht="13.7" customHeight="1">
      <c r="A51" s="236">
        <v>33</v>
      </c>
      <c r="B51" s="237" t="str">
        <f>VLOOKUP(A51,NQNames!A57:C981,2,FALSE)</f>
        <v xml:space="preserve">Ella Neal </v>
      </c>
      <c r="C51" s="237" t="str">
        <f>VLOOKUP(B51,NQNames!B57:D981,2,FALSE)</f>
        <v>Bourne</v>
      </c>
      <c r="D51" s="238">
        <v>7.4</v>
      </c>
      <c r="E51" s="239">
        <v>7.6</v>
      </c>
      <c r="F51" s="239">
        <v>7.5</v>
      </c>
      <c r="G51" s="239"/>
      <c r="H51" s="240">
        <v>0</v>
      </c>
      <c r="I51" s="241"/>
      <c r="J51" s="242">
        <f t="shared" si="9"/>
        <v>22.5</v>
      </c>
      <c r="K51" s="238">
        <v>8.8000000000000007</v>
      </c>
      <c r="L51" s="239">
        <v>8.4</v>
      </c>
      <c r="M51" s="239">
        <v>8.6999999999999993</v>
      </c>
      <c r="N51" s="239"/>
      <c r="O51" s="240">
        <v>0</v>
      </c>
      <c r="P51" s="241"/>
      <c r="Q51" s="242">
        <f t="shared" si="10"/>
        <v>25.900000000000002</v>
      </c>
      <c r="R51" s="238">
        <v>8.8000000000000007</v>
      </c>
      <c r="S51" s="239">
        <v>8.5</v>
      </c>
      <c r="T51" s="239">
        <v>8.6999999999999993</v>
      </c>
      <c r="U51" s="239"/>
      <c r="V51" s="240">
        <v>0</v>
      </c>
      <c r="W51" s="241"/>
      <c r="X51" s="243">
        <f t="shared" si="11"/>
        <v>26</v>
      </c>
      <c r="Y51" s="244">
        <f t="shared" si="12"/>
        <v>74.400000000000006</v>
      </c>
      <c r="Z51" s="245">
        <f>RANK(Y51,Y$50:Y$60,0)</f>
        <v>5</v>
      </c>
      <c r="AA51" s="34"/>
      <c r="AB51" s="4"/>
      <c r="AC51" s="4"/>
      <c r="AD51" s="4"/>
      <c r="AE51" s="4"/>
      <c r="AF51" s="4"/>
      <c r="AG51" s="4"/>
    </row>
    <row r="52" spans="1:33" ht="13.7" customHeight="1">
      <c r="A52" s="236">
        <v>34</v>
      </c>
      <c r="B52" s="237" t="str">
        <f>VLOOKUP(A52,NQNames!A58:C982,2,FALSE)</f>
        <v>Rebecca Pettitt</v>
      </c>
      <c r="C52" s="237" t="str">
        <f>VLOOKUP(B52,NQNames!B58:D982,2,FALSE)</f>
        <v>Swifts</v>
      </c>
      <c r="D52" s="238">
        <v>8.4</v>
      </c>
      <c r="E52" s="239">
        <v>8.3000000000000007</v>
      </c>
      <c r="F52" s="239">
        <v>7.8</v>
      </c>
      <c r="G52" s="239"/>
      <c r="H52" s="240">
        <v>0</v>
      </c>
      <c r="I52" s="241"/>
      <c r="J52" s="242">
        <f t="shared" si="9"/>
        <v>24.500000000000004</v>
      </c>
      <c r="K52" s="238">
        <v>8.1</v>
      </c>
      <c r="L52" s="239">
        <v>8.3000000000000007</v>
      </c>
      <c r="M52" s="239">
        <v>8.1</v>
      </c>
      <c r="N52" s="239"/>
      <c r="O52" s="240">
        <v>0</v>
      </c>
      <c r="P52" s="241"/>
      <c r="Q52" s="242">
        <f t="shared" si="10"/>
        <v>24.5</v>
      </c>
      <c r="R52" s="238">
        <v>7.4</v>
      </c>
      <c r="S52" s="239">
        <v>7.3</v>
      </c>
      <c r="T52" s="239">
        <v>7.5</v>
      </c>
      <c r="U52" s="239"/>
      <c r="V52" s="240">
        <v>0</v>
      </c>
      <c r="W52" s="241"/>
      <c r="X52" s="243">
        <f t="shared" si="11"/>
        <v>22.2</v>
      </c>
      <c r="Y52" s="244">
        <f t="shared" si="12"/>
        <v>71.2</v>
      </c>
      <c r="Z52" s="245">
        <f>RANK(Y52,Y$50:Y$60,0)</f>
        <v>9</v>
      </c>
      <c r="AA52" s="34"/>
      <c r="AB52" s="4"/>
      <c r="AC52" s="4"/>
      <c r="AD52" s="4"/>
      <c r="AE52" s="4"/>
      <c r="AF52" s="4"/>
      <c r="AG52" s="4"/>
    </row>
    <row r="53" spans="1:33" ht="12.75" hidden="1" customHeight="1">
      <c r="A53" s="248" t="s">
        <v>237</v>
      </c>
      <c r="B53" s="237" t="str">
        <f>VLOOKUP(A53,NQNames!A59:C983,2,FALSE)</f>
        <v>Maisie Santry</v>
      </c>
      <c r="C53" s="237" t="str">
        <f>VLOOKUP(B53,NQNames!B59:D983,2,FALSE)</f>
        <v>Swifts</v>
      </c>
      <c r="D53" s="238">
        <v>0</v>
      </c>
      <c r="E53" s="239">
        <v>0</v>
      </c>
      <c r="F53" s="239">
        <v>0</v>
      </c>
      <c r="G53" s="239"/>
      <c r="H53" s="240">
        <v>0</v>
      </c>
      <c r="I53" s="241"/>
      <c r="J53" s="242">
        <f t="shared" si="9"/>
        <v>0</v>
      </c>
      <c r="K53" s="238">
        <v>0</v>
      </c>
      <c r="L53" s="239">
        <v>0</v>
      </c>
      <c r="M53" s="239">
        <v>0</v>
      </c>
      <c r="N53" s="239"/>
      <c r="O53" s="240">
        <v>0</v>
      </c>
      <c r="P53" s="241"/>
      <c r="Q53" s="242">
        <f t="shared" si="10"/>
        <v>0</v>
      </c>
      <c r="R53" s="238">
        <v>0</v>
      </c>
      <c r="S53" s="239">
        <v>0</v>
      </c>
      <c r="T53" s="239">
        <v>0</v>
      </c>
      <c r="U53" s="239"/>
      <c r="V53" s="240">
        <v>0</v>
      </c>
      <c r="W53" s="241"/>
      <c r="X53" s="243">
        <f t="shared" si="11"/>
        <v>0</v>
      </c>
      <c r="Y53" s="244">
        <f t="shared" si="12"/>
        <v>0</v>
      </c>
      <c r="Z53" s="246" t="s">
        <v>235</v>
      </c>
      <c r="AA53" s="34"/>
      <c r="AB53" s="4"/>
      <c r="AC53" s="4"/>
      <c r="AD53" s="4"/>
      <c r="AE53" s="4"/>
      <c r="AF53" s="4"/>
      <c r="AG53" s="4"/>
    </row>
    <row r="54" spans="1:33" ht="13.7" customHeight="1">
      <c r="A54" s="236">
        <v>35</v>
      </c>
      <c r="B54" s="237" t="str">
        <f>VLOOKUP(A54,NQNames!A59:C983,2,FALSE)</f>
        <v xml:space="preserve">Maddie Birks </v>
      </c>
      <c r="C54" s="237" t="str">
        <f>VLOOKUP(B54,NQNames!B59:D983,2,FALSE)</f>
        <v>Hollington</v>
      </c>
      <c r="D54" s="238">
        <v>7.9</v>
      </c>
      <c r="E54" s="239">
        <v>8.1</v>
      </c>
      <c r="F54" s="239">
        <v>8</v>
      </c>
      <c r="G54" s="239"/>
      <c r="H54" s="240">
        <v>0</v>
      </c>
      <c r="I54" s="241"/>
      <c r="J54" s="242">
        <f t="shared" si="9"/>
        <v>24</v>
      </c>
      <c r="K54" s="238">
        <v>8.1</v>
      </c>
      <c r="L54" s="239">
        <v>8.6</v>
      </c>
      <c r="M54" s="239">
        <v>8.1999999999999993</v>
      </c>
      <c r="N54" s="239"/>
      <c r="O54" s="240">
        <v>0</v>
      </c>
      <c r="P54" s="241"/>
      <c r="Q54" s="242">
        <f t="shared" si="10"/>
        <v>24.9</v>
      </c>
      <c r="R54" s="238">
        <v>8.1999999999999993</v>
      </c>
      <c r="S54" s="239">
        <v>7.5</v>
      </c>
      <c r="T54" s="239">
        <v>8</v>
      </c>
      <c r="U54" s="239"/>
      <c r="V54" s="240">
        <v>0</v>
      </c>
      <c r="W54" s="241"/>
      <c r="X54" s="243">
        <f t="shared" si="11"/>
        <v>23.7</v>
      </c>
      <c r="Y54" s="244">
        <f t="shared" si="12"/>
        <v>72.599999999999994</v>
      </c>
      <c r="Z54" s="245">
        <f>RANK(Y54,Y$50:Y$60,0)</f>
        <v>7</v>
      </c>
      <c r="AA54" s="34"/>
      <c r="AB54" s="4"/>
      <c r="AC54" s="4"/>
      <c r="AD54" s="4"/>
      <c r="AE54" s="4"/>
      <c r="AF54" s="4"/>
      <c r="AG54" s="4"/>
    </row>
    <row r="55" spans="1:33" ht="13.7" customHeight="1">
      <c r="A55" s="236">
        <v>36</v>
      </c>
      <c r="B55" s="237" t="str">
        <f>VLOOKUP(A55,NQNames!A60:C984,2,FALSE)</f>
        <v xml:space="preserve">Keira Day </v>
      </c>
      <c r="C55" s="237" t="str">
        <f>VLOOKUP(B55,NQNames!B60:D984,2,FALSE)</f>
        <v>Spelthorne</v>
      </c>
      <c r="D55" s="238">
        <v>7.7</v>
      </c>
      <c r="E55" s="239">
        <v>7.8</v>
      </c>
      <c r="F55" s="239">
        <v>7.7</v>
      </c>
      <c r="G55" s="239"/>
      <c r="H55" s="240">
        <v>0</v>
      </c>
      <c r="I55" s="241"/>
      <c r="J55" s="242">
        <f t="shared" si="9"/>
        <v>23.2</v>
      </c>
      <c r="K55" s="238">
        <v>8.5</v>
      </c>
      <c r="L55" s="239">
        <v>8.5</v>
      </c>
      <c r="M55" s="239">
        <v>8.3000000000000007</v>
      </c>
      <c r="N55" s="239"/>
      <c r="O55" s="240">
        <v>0</v>
      </c>
      <c r="P55" s="241"/>
      <c r="Q55" s="242">
        <f t="shared" si="10"/>
        <v>25.3</v>
      </c>
      <c r="R55" s="238">
        <v>8.6</v>
      </c>
      <c r="S55" s="239">
        <v>8.1999999999999993</v>
      </c>
      <c r="T55" s="239">
        <v>8.4</v>
      </c>
      <c r="U55" s="239"/>
      <c r="V55" s="240">
        <v>0</v>
      </c>
      <c r="W55" s="241"/>
      <c r="X55" s="243">
        <f t="shared" si="11"/>
        <v>25.199999999999996</v>
      </c>
      <c r="Y55" s="244">
        <f t="shared" si="12"/>
        <v>73.699999999999989</v>
      </c>
      <c r="Z55" s="245">
        <f>RANK(Y55,Y$50:Y$60,0)</f>
        <v>6</v>
      </c>
      <c r="AA55" s="34"/>
      <c r="AB55" s="4"/>
      <c r="AC55" s="4"/>
      <c r="AD55" s="4"/>
      <c r="AE55" s="4"/>
      <c r="AF55" s="4"/>
      <c r="AG55" s="4"/>
    </row>
    <row r="56" spans="1:33" ht="13.7" customHeight="1">
      <c r="A56" s="236">
        <v>37</v>
      </c>
      <c r="B56" s="237" t="str">
        <f>VLOOKUP(A56,NQNames!A61:C985,2,FALSE)</f>
        <v xml:space="preserve">Poppy Lemmon </v>
      </c>
      <c r="C56" s="237" t="str">
        <f>VLOOKUP(B56,NQNames!B61:D985,2,FALSE)</f>
        <v>Bourne</v>
      </c>
      <c r="D56" s="238">
        <v>8.5</v>
      </c>
      <c r="E56" s="239">
        <v>8.3000000000000007</v>
      </c>
      <c r="F56" s="239">
        <v>8.5</v>
      </c>
      <c r="G56" s="239"/>
      <c r="H56" s="240">
        <v>0</v>
      </c>
      <c r="I56" s="241"/>
      <c r="J56" s="242">
        <f t="shared" si="9"/>
        <v>25.3</v>
      </c>
      <c r="K56" s="238">
        <v>8.5</v>
      </c>
      <c r="L56" s="239">
        <v>8.1</v>
      </c>
      <c r="M56" s="239">
        <v>8.6</v>
      </c>
      <c r="N56" s="239"/>
      <c r="O56" s="240">
        <v>0</v>
      </c>
      <c r="P56" s="241"/>
      <c r="Q56" s="242">
        <f t="shared" si="10"/>
        <v>25.200000000000003</v>
      </c>
      <c r="R56" s="238">
        <v>8.6999999999999993</v>
      </c>
      <c r="S56" s="239">
        <v>8.1</v>
      </c>
      <c r="T56" s="239">
        <v>8.6</v>
      </c>
      <c r="U56" s="239"/>
      <c r="V56" s="240">
        <v>0</v>
      </c>
      <c r="W56" s="241"/>
      <c r="X56" s="243">
        <f t="shared" si="11"/>
        <v>25.4</v>
      </c>
      <c r="Y56" s="244">
        <f t="shared" si="12"/>
        <v>75.900000000000006</v>
      </c>
      <c r="Z56" s="245">
        <f>RANK(Y56,Y$50:Y$60,0)</f>
        <v>2</v>
      </c>
      <c r="AA56" s="34"/>
      <c r="AB56" s="4"/>
      <c r="AC56" s="4"/>
      <c r="AD56" s="4"/>
      <c r="AE56" s="4"/>
      <c r="AF56" s="4"/>
      <c r="AG56" s="4"/>
    </row>
    <row r="57" spans="1:33" ht="13.7" customHeight="1">
      <c r="A57" s="236">
        <v>38</v>
      </c>
      <c r="B57" s="237" t="str">
        <f>VLOOKUP(A57,NQNames!A62:C986,2,FALSE)</f>
        <v>Grace Manston</v>
      </c>
      <c r="C57" s="237" t="str">
        <f>VLOOKUP(B57,NQNames!B62:D986,2,FALSE)</f>
        <v>Swifts</v>
      </c>
      <c r="D57" s="238">
        <v>0</v>
      </c>
      <c r="E57" s="239">
        <v>0</v>
      </c>
      <c r="F57" s="239">
        <v>0</v>
      </c>
      <c r="G57" s="239"/>
      <c r="H57" s="240">
        <v>0</v>
      </c>
      <c r="I57" s="241"/>
      <c r="J57" s="242">
        <f t="shared" si="9"/>
        <v>0</v>
      </c>
      <c r="K57" s="238">
        <v>0</v>
      </c>
      <c r="L57" s="239">
        <v>0</v>
      </c>
      <c r="M57" s="239">
        <v>0</v>
      </c>
      <c r="N57" s="239"/>
      <c r="O57" s="240">
        <v>0</v>
      </c>
      <c r="P57" s="241"/>
      <c r="Q57" s="242">
        <f t="shared" si="10"/>
        <v>0</v>
      </c>
      <c r="R57" s="238">
        <v>0</v>
      </c>
      <c r="S57" s="239">
        <v>0</v>
      </c>
      <c r="T57" s="239">
        <v>0</v>
      </c>
      <c r="U57" s="239"/>
      <c r="V57" s="240">
        <v>0</v>
      </c>
      <c r="W57" s="241"/>
      <c r="X57" s="243">
        <f t="shared" si="11"/>
        <v>0</v>
      </c>
      <c r="Y57" s="244">
        <f t="shared" si="12"/>
        <v>0</v>
      </c>
      <c r="Z57" s="246" t="s">
        <v>235</v>
      </c>
      <c r="AA57" s="34"/>
      <c r="AB57" s="4"/>
      <c r="AC57" s="4"/>
      <c r="AD57" s="4"/>
      <c r="AE57" s="4"/>
      <c r="AF57" s="4"/>
      <c r="AG57" s="4"/>
    </row>
    <row r="58" spans="1:33" ht="13.7" customHeight="1">
      <c r="A58" s="236">
        <v>39</v>
      </c>
      <c r="B58" s="237" t="str">
        <f>VLOOKUP(A58,NQNames!A63:C987,2,FALSE)</f>
        <v xml:space="preserve">Zara Brief </v>
      </c>
      <c r="C58" s="237" t="str">
        <f>VLOOKUP(B58,NQNames!B63:D987,2,FALSE)</f>
        <v>Spelthorne</v>
      </c>
      <c r="D58" s="238">
        <v>8.5</v>
      </c>
      <c r="E58" s="239">
        <v>8.3000000000000007</v>
      </c>
      <c r="F58" s="239">
        <v>8.3000000000000007</v>
      </c>
      <c r="G58" s="239"/>
      <c r="H58" s="240">
        <v>0</v>
      </c>
      <c r="I58" s="241"/>
      <c r="J58" s="242">
        <f t="shared" si="9"/>
        <v>25.1</v>
      </c>
      <c r="K58" s="238">
        <v>8.6999999999999993</v>
      </c>
      <c r="L58" s="239">
        <v>8.5</v>
      </c>
      <c r="M58" s="239">
        <v>8.6999999999999993</v>
      </c>
      <c r="N58" s="239"/>
      <c r="O58" s="240">
        <v>0</v>
      </c>
      <c r="P58" s="241"/>
      <c r="Q58" s="242">
        <f t="shared" si="10"/>
        <v>25.9</v>
      </c>
      <c r="R58" s="238">
        <v>8.3000000000000007</v>
      </c>
      <c r="S58" s="239">
        <v>8.4</v>
      </c>
      <c r="T58" s="239">
        <v>8.4</v>
      </c>
      <c r="U58" s="239"/>
      <c r="V58" s="240">
        <v>0</v>
      </c>
      <c r="W58" s="241"/>
      <c r="X58" s="243">
        <f t="shared" si="11"/>
        <v>25.1</v>
      </c>
      <c r="Y58" s="244">
        <f t="shared" si="12"/>
        <v>76.099999999999994</v>
      </c>
      <c r="Z58" s="245">
        <f>RANK(Y58,Y$50:Y$60,0)</f>
        <v>1</v>
      </c>
      <c r="AA58" s="34"/>
      <c r="AB58" s="4"/>
      <c r="AC58" s="4"/>
      <c r="AD58" s="4"/>
      <c r="AE58" s="4"/>
      <c r="AF58" s="4"/>
      <c r="AG58" s="4"/>
    </row>
    <row r="59" spans="1:33" ht="13.7" customHeight="1">
      <c r="A59" s="236">
        <v>40</v>
      </c>
      <c r="B59" s="237" t="str">
        <f>VLOOKUP(A59,NQNames!A63:C987,2,FALSE)</f>
        <v xml:space="preserve">Anabelle Trotter </v>
      </c>
      <c r="C59" s="237" t="str">
        <f>VLOOKUP(B59,NQNames!B63:D987,2,FALSE)</f>
        <v>Spelthorne</v>
      </c>
      <c r="D59" s="238">
        <v>8.4</v>
      </c>
      <c r="E59" s="239">
        <v>8.1</v>
      </c>
      <c r="F59" s="239">
        <v>8.5</v>
      </c>
      <c r="G59" s="239"/>
      <c r="H59" s="240">
        <v>0</v>
      </c>
      <c r="I59" s="241"/>
      <c r="J59" s="242">
        <f t="shared" si="9"/>
        <v>25</v>
      </c>
      <c r="K59" s="238">
        <v>8.4</v>
      </c>
      <c r="L59" s="239">
        <v>8.1</v>
      </c>
      <c r="M59" s="239">
        <v>8.6999999999999993</v>
      </c>
      <c r="N59" s="239"/>
      <c r="O59" s="240">
        <v>0</v>
      </c>
      <c r="P59" s="241"/>
      <c r="Q59" s="242">
        <f t="shared" si="10"/>
        <v>25.2</v>
      </c>
      <c r="R59" s="238">
        <v>8.6</v>
      </c>
      <c r="S59" s="239">
        <v>8.4</v>
      </c>
      <c r="T59" s="239">
        <v>8.4</v>
      </c>
      <c r="U59" s="239"/>
      <c r="V59" s="240">
        <v>0</v>
      </c>
      <c r="W59" s="241"/>
      <c r="X59" s="243">
        <f t="shared" si="11"/>
        <v>25.4</v>
      </c>
      <c r="Y59" s="244">
        <f t="shared" si="12"/>
        <v>75.599999999999994</v>
      </c>
      <c r="Z59" s="245">
        <f>RANK(Y59,Y$50:Y$60,0)</f>
        <v>3</v>
      </c>
      <c r="AA59" s="34"/>
      <c r="AB59" s="4"/>
      <c r="AC59" s="4"/>
      <c r="AD59" s="4"/>
      <c r="AE59" s="4"/>
      <c r="AF59" s="4"/>
      <c r="AG59" s="4"/>
    </row>
    <row r="60" spans="1:33" ht="13.7" customHeight="1">
      <c r="A60" s="236">
        <v>74</v>
      </c>
      <c r="B60" s="237" t="str">
        <f>VLOOKUP(A60,NQNames!A64:C988,2,FALSE)</f>
        <v>Esther Molloy</v>
      </c>
      <c r="C60" s="237" t="str">
        <f>VLOOKUP(B60,NQNames!B64:D988,2,FALSE)</f>
        <v>Swifts</v>
      </c>
      <c r="D60" s="238">
        <v>6.8</v>
      </c>
      <c r="E60" s="239">
        <v>7.2</v>
      </c>
      <c r="F60" s="239">
        <v>6.8</v>
      </c>
      <c r="G60" s="239"/>
      <c r="H60" s="240">
        <v>0</v>
      </c>
      <c r="I60" s="241"/>
      <c r="J60" s="242">
        <f t="shared" si="9"/>
        <v>20.8</v>
      </c>
      <c r="K60" s="238">
        <v>8.4</v>
      </c>
      <c r="L60" s="239">
        <v>8.3000000000000007</v>
      </c>
      <c r="M60" s="239">
        <v>8.3000000000000007</v>
      </c>
      <c r="N60" s="239"/>
      <c r="O60" s="240">
        <v>0</v>
      </c>
      <c r="P60" s="241"/>
      <c r="Q60" s="242">
        <f t="shared" si="10"/>
        <v>25.000000000000004</v>
      </c>
      <c r="R60" s="238">
        <v>8.5</v>
      </c>
      <c r="S60" s="239">
        <v>8.9</v>
      </c>
      <c r="T60" s="239">
        <v>8.5</v>
      </c>
      <c r="U60" s="239"/>
      <c r="V60" s="240">
        <v>0</v>
      </c>
      <c r="W60" s="241"/>
      <c r="X60" s="243">
        <f t="shared" si="11"/>
        <v>25.9</v>
      </c>
      <c r="Y60" s="244">
        <f t="shared" si="12"/>
        <v>71.7</v>
      </c>
      <c r="Z60" s="245">
        <f>RANK(Y60,Y$50:Y$60,0)</f>
        <v>8</v>
      </c>
      <c r="AA60" s="34"/>
      <c r="AB60" s="4"/>
      <c r="AC60" s="4"/>
      <c r="AD60" s="4"/>
      <c r="AE60" s="4"/>
      <c r="AF60" s="4"/>
      <c r="AG60" s="4"/>
    </row>
    <row r="61" spans="1:33" ht="13.7" customHeight="1">
      <c r="A61" s="92"/>
      <c r="B61" s="92"/>
      <c r="C61" s="92"/>
      <c r="D61" s="54"/>
      <c r="E61" s="92"/>
      <c r="F61" s="54"/>
      <c r="G61" s="92"/>
      <c r="H61" s="54"/>
      <c r="I61" s="92"/>
      <c r="J61" s="54"/>
      <c r="K61" s="54"/>
      <c r="L61" s="92"/>
      <c r="M61" s="92"/>
      <c r="N61" s="92"/>
      <c r="O61" s="54"/>
      <c r="P61" s="92"/>
      <c r="Q61" s="54"/>
      <c r="R61" s="235"/>
      <c r="S61" s="54"/>
      <c r="T61" s="54"/>
      <c r="U61" s="92"/>
      <c r="V61" s="54"/>
      <c r="W61" s="92"/>
      <c r="X61" s="54"/>
      <c r="Y61" s="54"/>
      <c r="Z61" s="92"/>
      <c r="AA61" s="4"/>
      <c r="AB61" s="4"/>
      <c r="AC61" s="4"/>
      <c r="AD61" s="4"/>
      <c r="AE61" s="4"/>
      <c r="AF61" s="4"/>
      <c r="AG61" s="4"/>
    </row>
    <row r="62" spans="1:33" ht="13.5" customHeight="1">
      <c r="A62" s="7"/>
      <c r="B62" s="7"/>
      <c r="C62" s="7"/>
      <c r="D62" s="8"/>
      <c r="E62" s="7"/>
      <c r="F62" s="8"/>
      <c r="G62" s="7"/>
      <c r="H62" s="8"/>
      <c r="I62" s="7"/>
      <c r="J62" s="8"/>
      <c r="K62" s="8"/>
      <c r="L62" s="7"/>
      <c r="M62" s="7"/>
      <c r="N62" s="7"/>
      <c r="O62" s="8"/>
      <c r="P62" s="7"/>
      <c r="Q62" s="8"/>
      <c r="R62" s="9"/>
      <c r="S62" s="8"/>
      <c r="T62" s="8"/>
      <c r="U62" s="7"/>
      <c r="V62" s="8"/>
      <c r="W62" s="7"/>
      <c r="X62" s="8"/>
      <c r="Y62" s="8"/>
      <c r="Z62" s="7"/>
      <c r="AA62" s="4"/>
      <c r="AB62" s="4"/>
      <c r="AC62" s="4"/>
      <c r="AD62" s="4"/>
      <c r="AE62" s="4"/>
      <c r="AF62" s="4"/>
      <c r="AG62" s="4"/>
    </row>
    <row r="63" spans="1:33" ht="13.5" customHeight="1">
      <c r="A63" s="216" t="s">
        <v>2</v>
      </c>
      <c r="B63" s="217" t="s">
        <v>25</v>
      </c>
      <c r="C63" s="217" t="s">
        <v>4</v>
      </c>
      <c r="D63" s="218" t="s">
        <v>5</v>
      </c>
      <c r="E63" s="219" t="s">
        <v>6</v>
      </c>
      <c r="F63" s="74" t="s">
        <v>7</v>
      </c>
      <c r="G63" s="220"/>
      <c r="H63" s="221" t="s">
        <v>8</v>
      </c>
      <c r="I63" s="222"/>
      <c r="J63" s="74" t="s">
        <v>9</v>
      </c>
      <c r="K63" s="218" t="s">
        <v>5</v>
      </c>
      <c r="L63" s="74" t="s">
        <v>6</v>
      </c>
      <c r="M63" s="223" t="s">
        <v>7</v>
      </c>
      <c r="N63" s="220"/>
      <c r="O63" s="221" t="s">
        <v>8</v>
      </c>
      <c r="P63" s="222"/>
      <c r="Q63" s="74" t="s">
        <v>10</v>
      </c>
      <c r="R63" s="218" t="s">
        <v>5</v>
      </c>
      <c r="S63" s="74" t="s">
        <v>6</v>
      </c>
      <c r="T63" s="223" t="s">
        <v>7</v>
      </c>
      <c r="U63" s="220"/>
      <c r="V63" s="221" t="s">
        <v>8</v>
      </c>
      <c r="W63" s="222"/>
      <c r="X63" s="22" t="s">
        <v>11</v>
      </c>
      <c r="Y63" s="224" t="s">
        <v>12</v>
      </c>
      <c r="Z63" s="224" t="s">
        <v>13</v>
      </c>
      <c r="AA63" s="21"/>
      <c r="AB63" s="4"/>
      <c r="AC63" s="4"/>
      <c r="AD63" s="4"/>
      <c r="AE63" s="4"/>
      <c r="AF63" s="4"/>
      <c r="AG63" s="4"/>
    </row>
    <row r="64" spans="1:33" ht="14.1" customHeight="1">
      <c r="A64" s="225">
        <v>41</v>
      </c>
      <c r="B64" s="226" t="str">
        <f>VLOOKUP(A64,NQNames!A68:C992,2,FALSE)</f>
        <v>Daniel Crawford</v>
      </c>
      <c r="C64" s="226" t="str">
        <f>VLOOKUP(B64,NQNames!B68:D992,2,FALSE)</f>
        <v>Hove</v>
      </c>
      <c r="D64" s="227">
        <v>8.6</v>
      </c>
      <c r="E64" s="228">
        <v>8.6</v>
      </c>
      <c r="F64" s="228">
        <v>8.5</v>
      </c>
      <c r="G64" s="228"/>
      <c r="H64" s="229">
        <v>0</v>
      </c>
      <c r="I64" s="230"/>
      <c r="J64" s="231">
        <f>SUM(D64:F64)-H64</f>
        <v>25.7</v>
      </c>
      <c r="K64" s="227">
        <v>8.5</v>
      </c>
      <c r="L64" s="228">
        <v>8.5</v>
      </c>
      <c r="M64" s="228">
        <v>8.3000000000000007</v>
      </c>
      <c r="N64" s="228"/>
      <c r="O64" s="229">
        <v>0</v>
      </c>
      <c r="P64" s="230"/>
      <c r="Q64" s="231">
        <f>SUM(K64:M64)-O64</f>
        <v>25.3</v>
      </c>
      <c r="R64" s="227">
        <v>8.4</v>
      </c>
      <c r="S64" s="228">
        <v>8.5</v>
      </c>
      <c r="T64" s="228">
        <v>8.4</v>
      </c>
      <c r="U64" s="228"/>
      <c r="V64" s="229">
        <v>0</v>
      </c>
      <c r="W64" s="230"/>
      <c r="X64" s="232">
        <f>SUM(R64:T64)-V64</f>
        <v>25.299999999999997</v>
      </c>
      <c r="Y64" s="233">
        <f>J64+Q64+X64</f>
        <v>76.3</v>
      </c>
      <c r="Z64" s="234">
        <f>RANK(Y64,Y$64:Y$65,0)</f>
        <v>1</v>
      </c>
      <c r="AA64" s="34"/>
      <c r="AB64" s="4"/>
      <c r="AC64" s="4"/>
      <c r="AD64" s="4"/>
      <c r="AE64" s="4"/>
      <c r="AF64" s="4"/>
      <c r="AG64" s="4"/>
    </row>
    <row r="65" spans="1:33" ht="13.7" customHeight="1">
      <c r="A65" s="236">
        <v>42</v>
      </c>
      <c r="B65" s="237" t="str">
        <f>VLOOKUP(A65,NQNames!A69:C993,2,FALSE)</f>
        <v>Kenzie Luke</v>
      </c>
      <c r="C65" s="237" t="str">
        <f>VLOOKUP(B65,NQNames!B69:D993,2,FALSE)</f>
        <v>Bourne</v>
      </c>
      <c r="D65" s="238">
        <v>8.4</v>
      </c>
      <c r="E65" s="239">
        <v>8.1999999999999993</v>
      </c>
      <c r="F65" s="239">
        <v>8.1999999999999993</v>
      </c>
      <c r="G65" s="239"/>
      <c r="H65" s="240">
        <v>0</v>
      </c>
      <c r="I65" s="241"/>
      <c r="J65" s="242">
        <f>SUM(D65:F65)-H65</f>
        <v>24.8</v>
      </c>
      <c r="K65" s="238">
        <v>8.1999999999999993</v>
      </c>
      <c r="L65" s="239">
        <v>8</v>
      </c>
      <c r="M65" s="239">
        <v>8.1</v>
      </c>
      <c r="N65" s="239"/>
      <c r="O65" s="240">
        <v>0</v>
      </c>
      <c r="P65" s="241"/>
      <c r="Q65" s="242">
        <f>SUM(K65:M65)-O65</f>
        <v>24.299999999999997</v>
      </c>
      <c r="R65" s="238">
        <v>8.1</v>
      </c>
      <c r="S65" s="239">
        <v>7.9</v>
      </c>
      <c r="T65" s="239">
        <v>8.1</v>
      </c>
      <c r="U65" s="239"/>
      <c r="V65" s="240">
        <v>0</v>
      </c>
      <c r="W65" s="241"/>
      <c r="X65" s="243">
        <f>SUM(R65:T65)-V65</f>
        <v>24.1</v>
      </c>
      <c r="Y65" s="244">
        <f>J65+Q65+X65</f>
        <v>73.199999999999989</v>
      </c>
      <c r="Z65" s="245">
        <f>RANK(Y65,Y$64:Y$65,0)</f>
        <v>2</v>
      </c>
      <c r="AA65" s="34"/>
      <c r="AB65" s="4"/>
      <c r="AC65" s="4"/>
      <c r="AD65" s="4"/>
      <c r="AE65" s="4"/>
      <c r="AF65" s="4"/>
      <c r="AG65" s="4"/>
    </row>
    <row r="66" spans="1:33" ht="13.7" customHeight="1">
      <c r="A66" s="92"/>
      <c r="B66" s="92"/>
      <c r="C66" s="92"/>
      <c r="D66" s="54"/>
      <c r="E66" s="92"/>
      <c r="F66" s="54"/>
      <c r="G66" s="92"/>
      <c r="H66" s="54"/>
      <c r="I66" s="92"/>
      <c r="J66" s="54"/>
      <c r="K66" s="54"/>
      <c r="L66" s="92"/>
      <c r="M66" s="92"/>
      <c r="N66" s="92"/>
      <c r="O66" s="54"/>
      <c r="P66" s="92"/>
      <c r="Q66" s="54"/>
      <c r="R66" s="235"/>
      <c r="S66" s="54"/>
      <c r="T66" s="54"/>
      <c r="U66" s="92"/>
      <c r="V66" s="54"/>
      <c r="W66" s="92"/>
      <c r="X66" s="54"/>
      <c r="Y66" s="54"/>
      <c r="Z66" s="92"/>
      <c r="AA66" s="4"/>
      <c r="AB66" s="4"/>
      <c r="AC66" s="4"/>
      <c r="AD66" s="4"/>
      <c r="AE66" s="4"/>
      <c r="AF66" s="4"/>
      <c r="AG66" s="4"/>
    </row>
    <row r="67" spans="1:33" ht="13.5" customHeight="1">
      <c r="A67" s="7"/>
      <c r="B67" s="7"/>
      <c r="C67" s="7"/>
      <c r="D67" s="8"/>
      <c r="E67" s="7"/>
      <c r="F67" s="8"/>
      <c r="G67" s="7"/>
      <c r="H67" s="8"/>
      <c r="I67" s="7"/>
      <c r="J67" s="8"/>
      <c r="K67" s="8"/>
      <c r="L67" s="7"/>
      <c r="M67" s="7"/>
      <c r="N67" s="7"/>
      <c r="O67" s="8"/>
      <c r="P67" s="7"/>
      <c r="Q67" s="8"/>
      <c r="R67" s="9"/>
      <c r="S67" s="8"/>
      <c r="T67" s="8"/>
      <c r="U67" s="7"/>
      <c r="V67" s="8"/>
      <c r="W67" s="7"/>
      <c r="X67" s="8"/>
      <c r="Y67" s="8"/>
      <c r="Z67" s="7"/>
      <c r="AA67" s="4"/>
      <c r="AB67" s="4"/>
      <c r="AC67" s="4"/>
      <c r="AD67" s="4"/>
      <c r="AE67" s="4"/>
      <c r="AF67" s="4"/>
      <c r="AG67" s="4"/>
    </row>
    <row r="68" spans="1:33" ht="13.5" customHeight="1">
      <c r="A68" s="216" t="s">
        <v>2</v>
      </c>
      <c r="B68" s="217" t="s">
        <v>26</v>
      </c>
      <c r="C68" s="217" t="s">
        <v>4</v>
      </c>
      <c r="D68" s="218" t="s">
        <v>5</v>
      </c>
      <c r="E68" s="219" t="s">
        <v>6</v>
      </c>
      <c r="F68" s="74" t="s">
        <v>7</v>
      </c>
      <c r="G68" s="220"/>
      <c r="H68" s="221" t="s">
        <v>8</v>
      </c>
      <c r="I68" s="222"/>
      <c r="J68" s="74" t="s">
        <v>9</v>
      </c>
      <c r="K68" s="218" t="s">
        <v>5</v>
      </c>
      <c r="L68" s="74" t="s">
        <v>6</v>
      </c>
      <c r="M68" s="223" t="s">
        <v>7</v>
      </c>
      <c r="N68" s="220"/>
      <c r="O68" s="221" t="s">
        <v>8</v>
      </c>
      <c r="P68" s="222"/>
      <c r="Q68" s="74" t="s">
        <v>10</v>
      </c>
      <c r="R68" s="218" t="s">
        <v>5</v>
      </c>
      <c r="S68" s="74" t="s">
        <v>6</v>
      </c>
      <c r="T68" s="223" t="s">
        <v>7</v>
      </c>
      <c r="U68" s="220"/>
      <c r="V68" s="221" t="s">
        <v>8</v>
      </c>
      <c r="W68" s="222"/>
      <c r="X68" s="22" t="s">
        <v>11</v>
      </c>
      <c r="Y68" s="224" t="s">
        <v>12</v>
      </c>
      <c r="Z68" s="224" t="s">
        <v>13</v>
      </c>
      <c r="AA68" s="21"/>
      <c r="AB68" s="4"/>
      <c r="AC68" s="4"/>
      <c r="AD68" s="4"/>
      <c r="AE68" s="4"/>
      <c r="AF68" s="4"/>
      <c r="AG68" s="4"/>
    </row>
    <row r="69" spans="1:33" ht="14.1" customHeight="1">
      <c r="A69" s="225">
        <v>43</v>
      </c>
      <c r="B69" s="226" t="str">
        <f>VLOOKUP(A69,NQNames!A74:C998,2,FALSE)</f>
        <v>Keira Pearce</v>
      </c>
      <c r="C69" s="226" t="str">
        <f>VLOOKUP(B69,NQNames!B74:D998,2,FALSE)</f>
        <v>Hollington</v>
      </c>
      <c r="D69" s="227">
        <v>8</v>
      </c>
      <c r="E69" s="228">
        <v>7.9</v>
      </c>
      <c r="F69" s="228">
        <v>8.1</v>
      </c>
      <c r="G69" s="228"/>
      <c r="H69" s="229">
        <v>0</v>
      </c>
      <c r="I69" s="230"/>
      <c r="J69" s="231">
        <f t="shared" ref="J69:J88" si="13">SUM(D69:F69)-H69</f>
        <v>24</v>
      </c>
      <c r="K69" s="227">
        <v>8.5</v>
      </c>
      <c r="L69" s="228">
        <v>8.6</v>
      </c>
      <c r="M69" s="228">
        <v>8.4</v>
      </c>
      <c r="N69" s="228"/>
      <c r="O69" s="229">
        <v>0</v>
      </c>
      <c r="P69" s="230"/>
      <c r="Q69" s="231">
        <f t="shared" ref="Q69:Q88" si="14">SUM(K69:M69)-O69</f>
        <v>25.5</v>
      </c>
      <c r="R69" s="227">
        <v>8.4</v>
      </c>
      <c r="S69" s="228">
        <v>8.6</v>
      </c>
      <c r="T69" s="228">
        <v>8.3000000000000007</v>
      </c>
      <c r="U69" s="228"/>
      <c r="V69" s="229">
        <v>0</v>
      </c>
      <c r="W69" s="230"/>
      <c r="X69" s="232">
        <f t="shared" ref="X69:X88" si="15">SUM(R69:T69)-V69</f>
        <v>25.3</v>
      </c>
      <c r="Y69" s="233">
        <f t="shared" ref="Y69:Y88" si="16">J69+Q69+X69</f>
        <v>74.8</v>
      </c>
      <c r="Z69" s="234">
        <f t="shared" ref="Z69:Z88" si="17">RANK(Y69,Y$69:Y$88,0)</f>
        <v>17</v>
      </c>
      <c r="AA69" s="34"/>
      <c r="AB69" s="4"/>
      <c r="AC69" s="4"/>
      <c r="AD69" s="4"/>
      <c r="AE69" s="4"/>
      <c r="AF69" s="4"/>
      <c r="AG69" s="4"/>
    </row>
    <row r="70" spans="1:33" ht="13.7" customHeight="1">
      <c r="A70" s="236">
        <v>44</v>
      </c>
      <c r="B70" s="237" t="str">
        <f>VLOOKUP(A70,NQNames!A60:C984,2,FALSE)</f>
        <v>Miah Tovey</v>
      </c>
      <c r="C70" s="237" t="str">
        <f>VLOOKUP(B70,NQNames!B60:D984,2,FALSE)</f>
        <v>Hollington</v>
      </c>
      <c r="D70" s="238">
        <v>8.4</v>
      </c>
      <c r="E70" s="239">
        <v>8.6</v>
      </c>
      <c r="F70" s="239">
        <v>8.1999999999999993</v>
      </c>
      <c r="G70" s="239"/>
      <c r="H70" s="240">
        <v>0</v>
      </c>
      <c r="I70" s="241"/>
      <c r="J70" s="242">
        <f t="shared" si="13"/>
        <v>25.2</v>
      </c>
      <c r="K70" s="238">
        <v>8.6</v>
      </c>
      <c r="L70" s="239">
        <v>8.5</v>
      </c>
      <c r="M70" s="239">
        <v>8.5</v>
      </c>
      <c r="N70" s="239"/>
      <c r="O70" s="240">
        <v>0</v>
      </c>
      <c r="P70" s="241"/>
      <c r="Q70" s="242">
        <f t="shared" si="14"/>
        <v>25.6</v>
      </c>
      <c r="R70" s="238">
        <v>8.4</v>
      </c>
      <c r="S70" s="239">
        <v>8.6</v>
      </c>
      <c r="T70" s="239">
        <v>8.4</v>
      </c>
      <c r="U70" s="239"/>
      <c r="V70" s="240">
        <v>0</v>
      </c>
      <c r="W70" s="241"/>
      <c r="X70" s="243">
        <f t="shared" si="15"/>
        <v>25.4</v>
      </c>
      <c r="Y70" s="244">
        <f t="shared" si="16"/>
        <v>76.199999999999989</v>
      </c>
      <c r="Z70" s="245">
        <f t="shared" si="17"/>
        <v>15</v>
      </c>
      <c r="AA70" s="34"/>
      <c r="AB70" s="4"/>
      <c r="AC70" s="4"/>
      <c r="AD70" s="4"/>
      <c r="AE70" s="4"/>
      <c r="AF70" s="4"/>
      <c r="AG70" s="4"/>
    </row>
    <row r="71" spans="1:33" ht="13.7" customHeight="1">
      <c r="A71" s="236">
        <v>45</v>
      </c>
      <c r="B71" s="237" t="str">
        <f>VLOOKUP(A71,NQNames!A61:C985,2,FALSE)</f>
        <v xml:space="preserve">Evie Laws </v>
      </c>
      <c r="C71" s="237" t="str">
        <f>VLOOKUP(B71,NQNames!B61:D985,2,FALSE)</f>
        <v>Spelthorne</v>
      </c>
      <c r="D71" s="238">
        <v>8.3000000000000007</v>
      </c>
      <c r="E71" s="239">
        <v>8.1</v>
      </c>
      <c r="F71" s="239">
        <v>8.6</v>
      </c>
      <c r="G71" s="239"/>
      <c r="H71" s="240">
        <v>0</v>
      </c>
      <c r="I71" s="241"/>
      <c r="J71" s="242">
        <f t="shared" si="13"/>
        <v>25</v>
      </c>
      <c r="K71" s="238">
        <v>8.6999999999999993</v>
      </c>
      <c r="L71" s="239">
        <v>8.5</v>
      </c>
      <c r="M71" s="239">
        <v>8.6</v>
      </c>
      <c r="N71" s="239"/>
      <c r="O71" s="240">
        <v>0</v>
      </c>
      <c r="P71" s="241"/>
      <c r="Q71" s="242">
        <f t="shared" si="14"/>
        <v>25.799999999999997</v>
      </c>
      <c r="R71" s="238">
        <v>8.5</v>
      </c>
      <c r="S71" s="239">
        <v>8.4</v>
      </c>
      <c r="T71" s="239">
        <v>8.8000000000000007</v>
      </c>
      <c r="U71" s="239"/>
      <c r="V71" s="240">
        <v>0</v>
      </c>
      <c r="W71" s="241"/>
      <c r="X71" s="243">
        <f t="shared" si="15"/>
        <v>25.7</v>
      </c>
      <c r="Y71" s="244">
        <f t="shared" si="16"/>
        <v>76.5</v>
      </c>
      <c r="Z71" s="245">
        <f t="shared" si="17"/>
        <v>11</v>
      </c>
      <c r="AA71" s="34"/>
      <c r="AB71" s="4"/>
      <c r="AC71" s="4"/>
      <c r="AD71" s="4"/>
      <c r="AE71" s="4"/>
      <c r="AF71" s="4"/>
      <c r="AG71" s="4"/>
    </row>
    <row r="72" spans="1:33" ht="13.7" customHeight="1">
      <c r="A72" s="236">
        <v>46</v>
      </c>
      <c r="B72" s="237" t="str">
        <f>VLOOKUP(A72,NQNames!A62:C986,2,FALSE)</f>
        <v xml:space="preserve">Sara Ansell </v>
      </c>
      <c r="C72" s="237" t="str">
        <f>VLOOKUP(B72,NQNames!B62:D986,2,FALSE)</f>
        <v>Spelthorne</v>
      </c>
      <c r="D72" s="238">
        <v>8.1999999999999993</v>
      </c>
      <c r="E72" s="239">
        <v>8.4</v>
      </c>
      <c r="F72" s="239">
        <v>8.6999999999999993</v>
      </c>
      <c r="G72" s="239"/>
      <c r="H72" s="240">
        <v>0</v>
      </c>
      <c r="I72" s="241"/>
      <c r="J72" s="242">
        <f t="shared" si="13"/>
        <v>25.3</v>
      </c>
      <c r="K72" s="238">
        <v>8.6</v>
      </c>
      <c r="L72" s="239">
        <v>8.8000000000000007</v>
      </c>
      <c r="M72" s="239">
        <v>8.8000000000000007</v>
      </c>
      <c r="N72" s="239"/>
      <c r="O72" s="240">
        <v>0</v>
      </c>
      <c r="P72" s="241"/>
      <c r="Q72" s="242">
        <f t="shared" si="14"/>
        <v>26.2</v>
      </c>
      <c r="R72" s="238">
        <v>8.3000000000000007</v>
      </c>
      <c r="S72" s="239">
        <v>8.5</v>
      </c>
      <c r="T72" s="239">
        <v>8.8000000000000007</v>
      </c>
      <c r="U72" s="239"/>
      <c r="V72" s="240">
        <v>0</v>
      </c>
      <c r="W72" s="241"/>
      <c r="X72" s="243">
        <f t="shared" si="15"/>
        <v>25.6</v>
      </c>
      <c r="Y72" s="244">
        <f t="shared" si="16"/>
        <v>77.099999999999994</v>
      </c>
      <c r="Z72" s="245">
        <f t="shared" si="17"/>
        <v>6</v>
      </c>
      <c r="AA72" s="34"/>
      <c r="AB72" s="4"/>
      <c r="AC72" s="4"/>
      <c r="AD72" s="4"/>
      <c r="AE72" s="4"/>
      <c r="AF72" s="4"/>
      <c r="AG72" s="4"/>
    </row>
    <row r="73" spans="1:33" ht="13.7" customHeight="1">
      <c r="A73" s="236">
        <v>47</v>
      </c>
      <c r="B73" s="237" t="str">
        <f>VLOOKUP(A73,NQNames!A63:C987,2,FALSE)</f>
        <v>Elizabeth Appleyard</v>
      </c>
      <c r="C73" s="237" t="str">
        <f>VLOOKUP(B73,NQNames!B63:D987,2,FALSE)</f>
        <v>Bourne</v>
      </c>
      <c r="D73" s="238">
        <v>8.5</v>
      </c>
      <c r="E73" s="239">
        <v>8.8000000000000007</v>
      </c>
      <c r="F73" s="239">
        <v>8.5</v>
      </c>
      <c r="G73" s="239"/>
      <c r="H73" s="240">
        <v>0</v>
      </c>
      <c r="I73" s="241"/>
      <c r="J73" s="242">
        <f t="shared" si="13"/>
        <v>25.8</v>
      </c>
      <c r="K73" s="238">
        <v>8.6</v>
      </c>
      <c r="L73" s="239">
        <v>8.5</v>
      </c>
      <c r="M73" s="239">
        <v>8.6</v>
      </c>
      <c r="N73" s="239"/>
      <c r="O73" s="240">
        <v>0</v>
      </c>
      <c r="P73" s="241"/>
      <c r="Q73" s="242">
        <f t="shared" si="14"/>
        <v>25.700000000000003</v>
      </c>
      <c r="R73" s="238">
        <v>8.4</v>
      </c>
      <c r="S73" s="239">
        <v>8.4</v>
      </c>
      <c r="T73" s="239">
        <v>8.4</v>
      </c>
      <c r="U73" s="239"/>
      <c r="V73" s="240">
        <v>0</v>
      </c>
      <c r="W73" s="241"/>
      <c r="X73" s="243">
        <f t="shared" si="15"/>
        <v>25.200000000000003</v>
      </c>
      <c r="Y73" s="244">
        <f t="shared" si="16"/>
        <v>76.7</v>
      </c>
      <c r="Z73" s="245">
        <f t="shared" si="17"/>
        <v>10</v>
      </c>
      <c r="AA73" s="34"/>
      <c r="AB73" s="4"/>
      <c r="AC73" s="4"/>
      <c r="AD73" s="4"/>
      <c r="AE73" s="4"/>
      <c r="AF73" s="4"/>
      <c r="AG73" s="4"/>
    </row>
    <row r="74" spans="1:33" ht="13.7" customHeight="1">
      <c r="A74" s="236">
        <v>48</v>
      </c>
      <c r="B74" s="237" t="str">
        <f>VLOOKUP(A74,NQNames!A64:C988,2,FALSE)</f>
        <v>Harriet Wheatley</v>
      </c>
      <c r="C74" s="237" t="str">
        <f>VLOOKUP(B74,NQNames!B64:D988,2,FALSE)</f>
        <v>Swifts</v>
      </c>
      <c r="D74" s="238">
        <v>8.1</v>
      </c>
      <c r="E74" s="239">
        <v>8.6</v>
      </c>
      <c r="F74" s="239">
        <v>8.3000000000000007</v>
      </c>
      <c r="G74" s="239"/>
      <c r="H74" s="240">
        <v>0</v>
      </c>
      <c r="I74" s="241"/>
      <c r="J74" s="242">
        <f t="shared" si="13"/>
        <v>25</v>
      </c>
      <c r="K74" s="238">
        <v>8.4</v>
      </c>
      <c r="L74" s="239">
        <v>8.6</v>
      </c>
      <c r="M74" s="239">
        <v>8.4</v>
      </c>
      <c r="N74" s="239"/>
      <c r="O74" s="240">
        <v>0</v>
      </c>
      <c r="P74" s="241"/>
      <c r="Q74" s="242">
        <f t="shared" si="14"/>
        <v>25.4</v>
      </c>
      <c r="R74" s="238">
        <v>7.1</v>
      </c>
      <c r="S74" s="239">
        <v>7.4</v>
      </c>
      <c r="T74" s="239">
        <v>6.9</v>
      </c>
      <c r="U74" s="239"/>
      <c r="V74" s="240">
        <v>0</v>
      </c>
      <c r="W74" s="241"/>
      <c r="X74" s="243">
        <f t="shared" si="15"/>
        <v>21.4</v>
      </c>
      <c r="Y74" s="244">
        <f t="shared" si="16"/>
        <v>71.8</v>
      </c>
      <c r="Z74" s="245">
        <f t="shared" si="17"/>
        <v>19</v>
      </c>
      <c r="AA74" s="34"/>
      <c r="AB74" s="4"/>
      <c r="AC74" s="4"/>
      <c r="AD74" s="4"/>
      <c r="AE74" s="4"/>
      <c r="AF74" s="4"/>
      <c r="AG74" s="4"/>
    </row>
    <row r="75" spans="1:33" ht="13.7" customHeight="1">
      <c r="A75" s="236">
        <v>49</v>
      </c>
      <c r="B75" s="237" t="str">
        <f>VLOOKUP(A75,NQNames!A65:C989,2,FALSE)</f>
        <v xml:space="preserve">Valencia Tomson </v>
      </c>
      <c r="C75" s="237" t="str">
        <f>VLOOKUP(B75,NQNames!B65:D989,2,FALSE)</f>
        <v>Spelthorne</v>
      </c>
      <c r="D75" s="238">
        <v>8.1999999999999993</v>
      </c>
      <c r="E75" s="239">
        <v>8.5</v>
      </c>
      <c r="F75" s="239">
        <v>8.6</v>
      </c>
      <c r="G75" s="239"/>
      <c r="H75" s="240">
        <v>0</v>
      </c>
      <c r="I75" s="241"/>
      <c r="J75" s="242">
        <f t="shared" si="13"/>
        <v>25.299999999999997</v>
      </c>
      <c r="K75" s="238">
        <v>8.6999999999999993</v>
      </c>
      <c r="L75" s="239">
        <v>8.6</v>
      </c>
      <c r="M75" s="239">
        <v>8.8000000000000007</v>
      </c>
      <c r="N75" s="239"/>
      <c r="O75" s="240">
        <v>0</v>
      </c>
      <c r="P75" s="241"/>
      <c r="Q75" s="242">
        <f t="shared" si="14"/>
        <v>26.099999999999998</v>
      </c>
      <c r="R75" s="238">
        <v>8.5</v>
      </c>
      <c r="S75" s="239">
        <v>8.5</v>
      </c>
      <c r="T75" s="239">
        <v>8.5</v>
      </c>
      <c r="U75" s="239"/>
      <c r="V75" s="240">
        <v>0</v>
      </c>
      <c r="W75" s="241"/>
      <c r="X75" s="243">
        <f t="shared" si="15"/>
        <v>25.5</v>
      </c>
      <c r="Y75" s="244">
        <f t="shared" si="16"/>
        <v>76.899999999999991</v>
      </c>
      <c r="Z75" s="245">
        <f t="shared" si="17"/>
        <v>9</v>
      </c>
      <c r="AA75" s="34"/>
      <c r="AB75" s="4"/>
      <c r="AC75" s="4"/>
      <c r="AD75" s="4"/>
      <c r="AE75" s="4"/>
      <c r="AF75" s="4"/>
      <c r="AG75" s="4"/>
    </row>
    <row r="76" spans="1:33" ht="13.7" customHeight="1">
      <c r="A76" s="236">
        <v>50</v>
      </c>
      <c r="B76" s="237" t="str">
        <f>VLOOKUP(A76,NQNames!A66:C990,2,FALSE)</f>
        <v xml:space="preserve">Harley Rose Richardson </v>
      </c>
      <c r="C76" s="237" t="str">
        <f>VLOOKUP(B76,NQNames!B66:D990,2,FALSE)</f>
        <v>Spelthorne</v>
      </c>
      <c r="D76" s="238">
        <v>8.5</v>
      </c>
      <c r="E76" s="239">
        <v>8.6</v>
      </c>
      <c r="F76" s="239">
        <v>8.5</v>
      </c>
      <c r="G76" s="239"/>
      <c r="H76" s="240">
        <v>0</v>
      </c>
      <c r="I76" s="241"/>
      <c r="J76" s="242">
        <f t="shared" si="13"/>
        <v>25.6</v>
      </c>
      <c r="K76" s="238">
        <v>8.6</v>
      </c>
      <c r="L76" s="239">
        <v>8.8000000000000007</v>
      </c>
      <c r="M76" s="239">
        <v>8.9</v>
      </c>
      <c r="N76" s="239"/>
      <c r="O76" s="240">
        <v>0</v>
      </c>
      <c r="P76" s="241"/>
      <c r="Q76" s="242">
        <f t="shared" si="14"/>
        <v>26.299999999999997</v>
      </c>
      <c r="R76" s="238">
        <v>8.6</v>
      </c>
      <c r="S76" s="239">
        <v>8.4</v>
      </c>
      <c r="T76" s="239">
        <v>8.5</v>
      </c>
      <c r="U76" s="239"/>
      <c r="V76" s="240">
        <v>0</v>
      </c>
      <c r="W76" s="241"/>
      <c r="X76" s="243">
        <f t="shared" si="15"/>
        <v>25.5</v>
      </c>
      <c r="Y76" s="244">
        <f t="shared" si="16"/>
        <v>77.400000000000006</v>
      </c>
      <c r="Z76" s="245">
        <f t="shared" si="17"/>
        <v>5</v>
      </c>
      <c r="AA76" s="34"/>
      <c r="AB76" s="4"/>
      <c r="AC76" s="4"/>
      <c r="AD76" s="4"/>
      <c r="AE76" s="4"/>
      <c r="AF76" s="4"/>
      <c r="AG76" s="4"/>
    </row>
    <row r="77" spans="1:33" ht="13.7" customHeight="1">
      <c r="A77" s="236">
        <v>51</v>
      </c>
      <c r="B77" s="237" t="str">
        <f>VLOOKUP(A77,NQNames!A67:C991,2,FALSE)</f>
        <v>Abi Garwood</v>
      </c>
      <c r="C77" s="237" t="str">
        <f>VLOOKUP(B77,NQNames!B67:D991,2,FALSE)</f>
        <v>Swifts</v>
      </c>
      <c r="D77" s="238">
        <v>8.3000000000000007</v>
      </c>
      <c r="E77" s="239">
        <v>8.6</v>
      </c>
      <c r="F77" s="239">
        <v>8.4</v>
      </c>
      <c r="G77" s="239"/>
      <c r="H77" s="240">
        <v>0</v>
      </c>
      <c r="I77" s="241"/>
      <c r="J77" s="242">
        <f t="shared" si="13"/>
        <v>25.299999999999997</v>
      </c>
      <c r="K77" s="238">
        <v>8.4</v>
      </c>
      <c r="L77" s="239">
        <v>8.6999999999999993</v>
      </c>
      <c r="M77" s="239">
        <v>8.6</v>
      </c>
      <c r="N77" s="239"/>
      <c r="O77" s="240">
        <v>0</v>
      </c>
      <c r="P77" s="241"/>
      <c r="Q77" s="242">
        <f t="shared" si="14"/>
        <v>25.700000000000003</v>
      </c>
      <c r="R77" s="238">
        <v>8.3000000000000007</v>
      </c>
      <c r="S77" s="239">
        <v>8.5</v>
      </c>
      <c r="T77" s="239">
        <v>8</v>
      </c>
      <c r="U77" s="239"/>
      <c r="V77" s="240">
        <v>0</v>
      </c>
      <c r="W77" s="241"/>
      <c r="X77" s="243">
        <f t="shared" si="15"/>
        <v>24.8</v>
      </c>
      <c r="Y77" s="244">
        <f t="shared" si="16"/>
        <v>75.8</v>
      </c>
      <c r="Z77" s="245">
        <f t="shared" si="17"/>
        <v>16</v>
      </c>
      <c r="AA77" s="34"/>
      <c r="AB77" s="4"/>
      <c r="AC77" s="4"/>
      <c r="AD77" s="4"/>
      <c r="AE77" s="4"/>
      <c r="AF77" s="4"/>
      <c r="AG77" s="4"/>
    </row>
    <row r="78" spans="1:33" ht="13.7" customHeight="1">
      <c r="A78" s="236">
        <v>52</v>
      </c>
      <c r="B78" s="237" t="str">
        <f>VLOOKUP(A78,NQNames!A68:C992,2,FALSE)</f>
        <v xml:space="preserve">Keara Ryan </v>
      </c>
      <c r="C78" s="237" t="str">
        <f>VLOOKUP(B78,NQNames!B68:D992,2,FALSE)</f>
        <v>Spelthorne</v>
      </c>
      <c r="D78" s="238">
        <v>8.6999999999999993</v>
      </c>
      <c r="E78" s="239">
        <v>8.6</v>
      </c>
      <c r="F78" s="239">
        <v>8.5</v>
      </c>
      <c r="G78" s="239"/>
      <c r="H78" s="240">
        <v>0</v>
      </c>
      <c r="I78" s="241"/>
      <c r="J78" s="242">
        <f t="shared" si="13"/>
        <v>25.799999999999997</v>
      </c>
      <c r="K78" s="238">
        <v>8.6</v>
      </c>
      <c r="L78" s="239">
        <v>8.6</v>
      </c>
      <c r="M78" s="239">
        <v>8.6999999999999993</v>
      </c>
      <c r="N78" s="239"/>
      <c r="O78" s="240">
        <v>0</v>
      </c>
      <c r="P78" s="241"/>
      <c r="Q78" s="242">
        <f t="shared" si="14"/>
        <v>25.9</v>
      </c>
      <c r="R78" s="238">
        <v>8.5</v>
      </c>
      <c r="S78" s="239">
        <v>8.1999999999999993</v>
      </c>
      <c r="T78" s="239">
        <v>8.1</v>
      </c>
      <c r="U78" s="239"/>
      <c r="V78" s="240">
        <v>0</v>
      </c>
      <c r="W78" s="241"/>
      <c r="X78" s="243">
        <f t="shared" si="15"/>
        <v>24.799999999999997</v>
      </c>
      <c r="Y78" s="244">
        <f t="shared" si="16"/>
        <v>76.5</v>
      </c>
      <c r="Z78" s="245">
        <f t="shared" si="17"/>
        <v>11</v>
      </c>
      <c r="AA78" s="34"/>
      <c r="AB78" s="4"/>
      <c r="AC78" s="4"/>
      <c r="AD78" s="4"/>
      <c r="AE78" s="4"/>
      <c r="AF78" s="4"/>
      <c r="AG78" s="4"/>
    </row>
    <row r="79" spans="1:33" ht="13.7" customHeight="1">
      <c r="A79" s="236">
        <v>53</v>
      </c>
      <c r="B79" s="237" t="str">
        <f>VLOOKUP(A79,NQNames!A69:C993,2,FALSE)</f>
        <v xml:space="preserve">Esther Ibiama </v>
      </c>
      <c r="C79" s="237" t="str">
        <f>VLOOKUP(B79,NQNames!B69:D993,2,FALSE)</f>
        <v>Spelthorne</v>
      </c>
      <c r="D79" s="238">
        <v>8.6</v>
      </c>
      <c r="E79" s="239">
        <v>8.6999999999999993</v>
      </c>
      <c r="F79" s="239">
        <v>8.6999999999999993</v>
      </c>
      <c r="G79" s="239"/>
      <c r="H79" s="240">
        <v>0</v>
      </c>
      <c r="I79" s="241"/>
      <c r="J79" s="242">
        <f t="shared" si="13"/>
        <v>25.999999999999996</v>
      </c>
      <c r="K79" s="238">
        <v>9</v>
      </c>
      <c r="L79" s="239">
        <v>8.8000000000000007</v>
      </c>
      <c r="M79" s="239">
        <v>8.8000000000000007</v>
      </c>
      <c r="N79" s="239"/>
      <c r="O79" s="240">
        <v>0</v>
      </c>
      <c r="P79" s="241"/>
      <c r="Q79" s="242">
        <f t="shared" si="14"/>
        <v>26.6</v>
      </c>
      <c r="R79" s="238">
        <v>8.6999999999999993</v>
      </c>
      <c r="S79" s="239">
        <v>8.6999999999999993</v>
      </c>
      <c r="T79" s="239">
        <v>8.6</v>
      </c>
      <c r="U79" s="239"/>
      <c r="V79" s="240">
        <v>0</v>
      </c>
      <c r="W79" s="241"/>
      <c r="X79" s="243">
        <f t="shared" si="15"/>
        <v>26</v>
      </c>
      <c r="Y79" s="244">
        <f t="shared" si="16"/>
        <v>78.599999999999994</v>
      </c>
      <c r="Z79" s="245">
        <f t="shared" si="17"/>
        <v>1</v>
      </c>
      <c r="AA79" s="34"/>
      <c r="AB79" s="4"/>
      <c r="AC79" s="4"/>
      <c r="AD79" s="4"/>
      <c r="AE79" s="4"/>
      <c r="AF79" s="4"/>
      <c r="AG79" s="4"/>
    </row>
    <row r="80" spans="1:33" ht="13.7" customHeight="1">
      <c r="A80" s="236">
        <v>54</v>
      </c>
      <c r="B80" s="237" t="str">
        <f>VLOOKUP(A80,NQNames!A70:C994,2,FALSE)</f>
        <v xml:space="preserve">Gracie Taylor </v>
      </c>
      <c r="C80" s="237" t="str">
        <f>VLOOKUP(B80,NQNames!B70:D994,2,FALSE)</f>
        <v>Spelthorne</v>
      </c>
      <c r="D80" s="238">
        <v>8.6</v>
      </c>
      <c r="E80" s="239">
        <v>8.5</v>
      </c>
      <c r="F80" s="239">
        <v>8.6</v>
      </c>
      <c r="G80" s="239"/>
      <c r="H80" s="240">
        <v>0</v>
      </c>
      <c r="I80" s="241"/>
      <c r="J80" s="242">
        <f t="shared" si="13"/>
        <v>25.700000000000003</v>
      </c>
      <c r="K80" s="238">
        <v>8.6999999999999993</v>
      </c>
      <c r="L80" s="239">
        <v>8.6999999999999993</v>
      </c>
      <c r="M80" s="239">
        <v>8.9</v>
      </c>
      <c r="N80" s="239"/>
      <c r="O80" s="240">
        <v>0</v>
      </c>
      <c r="P80" s="241"/>
      <c r="Q80" s="242">
        <f t="shared" si="14"/>
        <v>26.299999999999997</v>
      </c>
      <c r="R80" s="238">
        <v>8.6</v>
      </c>
      <c r="S80" s="239">
        <v>8.6</v>
      </c>
      <c r="T80" s="239">
        <v>8.6999999999999993</v>
      </c>
      <c r="U80" s="239"/>
      <c r="V80" s="240">
        <v>0</v>
      </c>
      <c r="W80" s="241"/>
      <c r="X80" s="243">
        <f t="shared" si="15"/>
        <v>25.9</v>
      </c>
      <c r="Y80" s="244">
        <f t="shared" si="16"/>
        <v>77.900000000000006</v>
      </c>
      <c r="Z80" s="245">
        <f t="shared" si="17"/>
        <v>3</v>
      </c>
      <c r="AA80" s="34"/>
      <c r="AB80" s="4"/>
      <c r="AC80" s="4"/>
      <c r="AD80" s="4"/>
      <c r="AE80" s="4"/>
      <c r="AF80" s="4"/>
      <c r="AG80" s="4"/>
    </row>
    <row r="81" spans="1:33" ht="13.7" customHeight="1">
      <c r="A81" s="236">
        <v>55</v>
      </c>
      <c r="B81" s="237" t="str">
        <f>VLOOKUP(A81,NQNames!A71:C995,2,FALSE)</f>
        <v>Rachel Swan</v>
      </c>
      <c r="C81" s="237" t="str">
        <f>VLOOKUP(B81,NQNames!B71:D995,2,FALSE)</f>
        <v>Swifts</v>
      </c>
      <c r="D81" s="238">
        <v>8</v>
      </c>
      <c r="E81" s="239">
        <v>8.1999999999999993</v>
      </c>
      <c r="F81" s="239">
        <v>8.1999999999999993</v>
      </c>
      <c r="G81" s="239"/>
      <c r="H81" s="240">
        <v>0</v>
      </c>
      <c r="I81" s="241"/>
      <c r="J81" s="242">
        <f t="shared" si="13"/>
        <v>24.4</v>
      </c>
      <c r="K81" s="238">
        <v>8</v>
      </c>
      <c r="L81" s="239">
        <v>8.4</v>
      </c>
      <c r="M81" s="239">
        <v>8</v>
      </c>
      <c r="N81" s="239"/>
      <c r="O81" s="240">
        <v>0</v>
      </c>
      <c r="P81" s="241"/>
      <c r="Q81" s="242">
        <f t="shared" si="14"/>
        <v>24.4</v>
      </c>
      <c r="R81" s="238">
        <v>8.3000000000000007</v>
      </c>
      <c r="S81" s="239">
        <v>8.3000000000000007</v>
      </c>
      <c r="T81" s="239">
        <v>8.1</v>
      </c>
      <c r="U81" s="239"/>
      <c r="V81" s="240">
        <v>0</v>
      </c>
      <c r="W81" s="241"/>
      <c r="X81" s="243">
        <f t="shared" si="15"/>
        <v>24.700000000000003</v>
      </c>
      <c r="Y81" s="244">
        <f t="shared" si="16"/>
        <v>73.5</v>
      </c>
      <c r="Z81" s="245">
        <f t="shared" si="17"/>
        <v>18</v>
      </c>
      <c r="AA81" s="34"/>
      <c r="AB81" s="4"/>
      <c r="AC81" s="4"/>
      <c r="AD81" s="4"/>
      <c r="AE81" s="4"/>
      <c r="AF81" s="4"/>
      <c r="AG81" s="4"/>
    </row>
    <row r="82" spans="1:33" ht="13.7" customHeight="1">
      <c r="A82" s="236">
        <v>56</v>
      </c>
      <c r="B82" s="237" t="str">
        <f>VLOOKUP(A82,NQNames!A72:C996,2,FALSE)</f>
        <v xml:space="preserve">Nicola Aniculaesei </v>
      </c>
      <c r="C82" s="237" t="str">
        <f>VLOOKUP(B82,NQNames!B72:D996,2,FALSE)</f>
        <v>Spelthorne</v>
      </c>
      <c r="D82" s="238">
        <v>8.6999999999999993</v>
      </c>
      <c r="E82" s="239">
        <v>8.5</v>
      </c>
      <c r="F82" s="239">
        <v>8.5</v>
      </c>
      <c r="G82" s="239"/>
      <c r="H82" s="240">
        <v>0</v>
      </c>
      <c r="I82" s="241"/>
      <c r="J82" s="242">
        <f t="shared" si="13"/>
        <v>25.7</v>
      </c>
      <c r="K82" s="238">
        <v>8.5</v>
      </c>
      <c r="L82" s="239">
        <v>8.6</v>
      </c>
      <c r="M82" s="239">
        <v>8.5</v>
      </c>
      <c r="N82" s="239"/>
      <c r="O82" s="240">
        <v>0</v>
      </c>
      <c r="P82" s="241"/>
      <c r="Q82" s="242">
        <f t="shared" si="14"/>
        <v>25.6</v>
      </c>
      <c r="R82" s="238">
        <v>8.5</v>
      </c>
      <c r="S82" s="239">
        <v>8.5</v>
      </c>
      <c r="T82" s="239">
        <v>8.6</v>
      </c>
      <c r="U82" s="239"/>
      <c r="V82" s="240">
        <v>0</v>
      </c>
      <c r="W82" s="241"/>
      <c r="X82" s="243">
        <f t="shared" si="15"/>
        <v>25.6</v>
      </c>
      <c r="Y82" s="244">
        <f t="shared" si="16"/>
        <v>76.900000000000006</v>
      </c>
      <c r="Z82" s="245">
        <f t="shared" si="17"/>
        <v>8</v>
      </c>
      <c r="AA82" s="34"/>
      <c r="AB82" s="4"/>
      <c r="AC82" s="4"/>
      <c r="AD82" s="4"/>
      <c r="AE82" s="4"/>
      <c r="AF82" s="4"/>
      <c r="AG82" s="4"/>
    </row>
    <row r="83" spans="1:33" ht="13.7" customHeight="1">
      <c r="A83" s="236">
        <v>57</v>
      </c>
      <c r="B83" s="237" t="str">
        <f>VLOOKUP(A83,NQNames!A70:C994,2,FALSE)</f>
        <v xml:space="preserve">Sophia Silvestri </v>
      </c>
      <c r="C83" s="237" t="str">
        <f>VLOOKUP(B83,NQNames!B70:D994,2,FALSE)</f>
        <v>Spelthorne</v>
      </c>
      <c r="D83" s="238">
        <v>8.6</v>
      </c>
      <c r="E83" s="239">
        <v>8.4</v>
      </c>
      <c r="F83" s="239">
        <v>8.4</v>
      </c>
      <c r="G83" s="239"/>
      <c r="H83" s="240">
        <v>0</v>
      </c>
      <c r="I83" s="241"/>
      <c r="J83" s="242">
        <f t="shared" si="13"/>
        <v>25.4</v>
      </c>
      <c r="K83" s="238">
        <v>8.6</v>
      </c>
      <c r="L83" s="239">
        <v>8.8000000000000007</v>
      </c>
      <c r="M83" s="239">
        <v>8.6</v>
      </c>
      <c r="N83" s="239"/>
      <c r="O83" s="240">
        <v>0</v>
      </c>
      <c r="P83" s="241"/>
      <c r="Q83" s="242">
        <f t="shared" si="14"/>
        <v>26</v>
      </c>
      <c r="R83" s="238">
        <v>8.5</v>
      </c>
      <c r="S83" s="239">
        <v>8.6</v>
      </c>
      <c r="T83" s="239">
        <v>8.6</v>
      </c>
      <c r="U83" s="239"/>
      <c r="V83" s="240">
        <v>0</v>
      </c>
      <c r="W83" s="241"/>
      <c r="X83" s="243">
        <f t="shared" si="15"/>
        <v>25.700000000000003</v>
      </c>
      <c r="Y83" s="244">
        <f t="shared" si="16"/>
        <v>77.099999999999994</v>
      </c>
      <c r="Z83" s="245">
        <f t="shared" si="17"/>
        <v>6</v>
      </c>
      <c r="AA83" s="34"/>
      <c r="AB83" s="4"/>
      <c r="AC83" s="4"/>
      <c r="AD83" s="4"/>
      <c r="AE83" s="4"/>
      <c r="AF83" s="4"/>
      <c r="AG83" s="4"/>
    </row>
    <row r="84" spans="1:33" ht="13.7" customHeight="1">
      <c r="A84" s="236">
        <v>58</v>
      </c>
      <c r="B84" s="237" t="str">
        <f>VLOOKUP(A84,NQNames!A71:C995,2,FALSE)</f>
        <v xml:space="preserve">Emily Warman </v>
      </c>
      <c r="C84" s="237" t="str">
        <f>VLOOKUP(B84,NQNames!B71:D995,2,FALSE)</f>
        <v>Spelthorne</v>
      </c>
      <c r="D84" s="238">
        <v>8.6999999999999993</v>
      </c>
      <c r="E84" s="239">
        <v>8.6</v>
      </c>
      <c r="F84" s="239">
        <v>8.4</v>
      </c>
      <c r="G84" s="239"/>
      <c r="H84" s="240">
        <v>0</v>
      </c>
      <c r="I84" s="241"/>
      <c r="J84" s="242">
        <f t="shared" si="13"/>
        <v>25.699999999999996</v>
      </c>
      <c r="K84" s="238">
        <v>8.5</v>
      </c>
      <c r="L84" s="239">
        <v>8.6</v>
      </c>
      <c r="M84" s="239">
        <v>8.6</v>
      </c>
      <c r="N84" s="239"/>
      <c r="O84" s="240">
        <v>0</v>
      </c>
      <c r="P84" s="241"/>
      <c r="Q84" s="242">
        <f t="shared" si="14"/>
        <v>25.700000000000003</v>
      </c>
      <c r="R84" s="238">
        <v>8.4</v>
      </c>
      <c r="S84" s="239">
        <v>8.1999999999999993</v>
      </c>
      <c r="T84" s="239">
        <v>8.5</v>
      </c>
      <c r="U84" s="239"/>
      <c r="V84" s="240">
        <v>0</v>
      </c>
      <c r="W84" s="241"/>
      <c r="X84" s="243">
        <f t="shared" si="15"/>
        <v>25.1</v>
      </c>
      <c r="Y84" s="244">
        <f t="shared" si="16"/>
        <v>76.5</v>
      </c>
      <c r="Z84" s="245">
        <f t="shared" si="17"/>
        <v>11</v>
      </c>
      <c r="AA84" s="34"/>
      <c r="AB84" s="4"/>
      <c r="AC84" s="4"/>
      <c r="AD84" s="4"/>
      <c r="AE84" s="4"/>
      <c r="AF84" s="4"/>
      <c r="AG84" s="4"/>
    </row>
    <row r="85" spans="1:33" ht="13.7" customHeight="1">
      <c r="A85" s="236">
        <v>59</v>
      </c>
      <c r="B85" s="237" t="str">
        <f>VLOOKUP(A85,NQNames!A72:C996,2,FALSE)</f>
        <v xml:space="preserve">Livia Torchia </v>
      </c>
      <c r="C85" s="237" t="str">
        <f>VLOOKUP(B85,NQNames!B72:D996,2,FALSE)</f>
        <v>Spelthorne</v>
      </c>
      <c r="D85" s="238">
        <v>8.6999999999999993</v>
      </c>
      <c r="E85" s="239">
        <v>8.5</v>
      </c>
      <c r="F85" s="239">
        <v>8.6999999999999993</v>
      </c>
      <c r="G85" s="239"/>
      <c r="H85" s="240">
        <v>0</v>
      </c>
      <c r="I85" s="241"/>
      <c r="J85" s="242">
        <f t="shared" si="13"/>
        <v>25.9</v>
      </c>
      <c r="K85" s="238">
        <v>8.6999999999999993</v>
      </c>
      <c r="L85" s="239">
        <v>8.5</v>
      </c>
      <c r="M85" s="239">
        <v>8.9</v>
      </c>
      <c r="N85" s="239"/>
      <c r="O85" s="240">
        <v>0</v>
      </c>
      <c r="P85" s="241"/>
      <c r="Q85" s="242">
        <f t="shared" si="14"/>
        <v>26.1</v>
      </c>
      <c r="R85" s="238">
        <v>8.6999999999999993</v>
      </c>
      <c r="S85" s="239">
        <v>8.6</v>
      </c>
      <c r="T85" s="239">
        <v>8.6999999999999993</v>
      </c>
      <c r="U85" s="239"/>
      <c r="V85" s="240">
        <v>0</v>
      </c>
      <c r="W85" s="241"/>
      <c r="X85" s="243">
        <f t="shared" si="15"/>
        <v>25.999999999999996</v>
      </c>
      <c r="Y85" s="244">
        <f t="shared" si="16"/>
        <v>78</v>
      </c>
      <c r="Z85" s="245">
        <f t="shared" si="17"/>
        <v>2</v>
      </c>
      <c r="AA85" s="34"/>
      <c r="AB85" s="4"/>
      <c r="AC85" s="4"/>
      <c r="AD85" s="4"/>
      <c r="AE85" s="4"/>
      <c r="AF85" s="4"/>
      <c r="AG85" s="4"/>
    </row>
    <row r="86" spans="1:33" ht="13.7" customHeight="1">
      <c r="A86" s="236">
        <v>60</v>
      </c>
      <c r="B86" s="237" t="str">
        <f>VLOOKUP(A86,NQNames!A73:C997,2,FALSE)</f>
        <v>Ava Brooker</v>
      </c>
      <c r="C86" s="237" t="str">
        <f>VLOOKUP(B86,NQNames!B73:D997,2,FALSE)</f>
        <v>Hollington</v>
      </c>
      <c r="D86" s="238">
        <v>7.8</v>
      </c>
      <c r="E86" s="239">
        <v>7.3</v>
      </c>
      <c r="F86" s="239">
        <v>7.8</v>
      </c>
      <c r="G86" s="239"/>
      <c r="H86" s="240">
        <v>0</v>
      </c>
      <c r="I86" s="241"/>
      <c r="J86" s="242">
        <f t="shared" si="13"/>
        <v>22.9</v>
      </c>
      <c r="K86" s="238">
        <v>8</v>
      </c>
      <c r="L86" s="239">
        <v>8.1999999999999993</v>
      </c>
      <c r="M86" s="239">
        <v>8.5</v>
      </c>
      <c r="N86" s="239"/>
      <c r="O86" s="240">
        <v>0</v>
      </c>
      <c r="P86" s="241"/>
      <c r="Q86" s="242">
        <f t="shared" si="14"/>
        <v>24.7</v>
      </c>
      <c r="R86" s="238">
        <v>7.9</v>
      </c>
      <c r="S86" s="239">
        <v>7.6</v>
      </c>
      <c r="T86" s="239">
        <v>8</v>
      </c>
      <c r="U86" s="239"/>
      <c r="V86" s="240">
        <v>0</v>
      </c>
      <c r="W86" s="241"/>
      <c r="X86" s="243">
        <f t="shared" si="15"/>
        <v>23.5</v>
      </c>
      <c r="Y86" s="244">
        <f t="shared" si="16"/>
        <v>71.099999999999994</v>
      </c>
      <c r="Z86" s="245">
        <f t="shared" si="17"/>
        <v>20</v>
      </c>
      <c r="AA86" s="34"/>
      <c r="AB86" s="4"/>
      <c r="AC86" s="4"/>
      <c r="AD86" s="4"/>
      <c r="AE86" s="4"/>
      <c r="AF86" s="4"/>
      <c r="AG86" s="4"/>
    </row>
    <row r="87" spans="1:33" ht="13.7" customHeight="1">
      <c r="A87" s="236">
        <v>61</v>
      </c>
      <c r="B87" s="237" t="str">
        <f>VLOOKUP(A87,NQNames!A73:C997,2,FALSE)</f>
        <v>Lucy Legg</v>
      </c>
      <c r="C87" s="237" t="str">
        <f>VLOOKUP(B87,NQNames!B73:D997,2,FALSE)</f>
        <v>Hollington</v>
      </c>
      <c r="D87" s="238">
        <v>8.4</v>
      </c>
      <c r="E87" s="239">
        <v>8.4</v>
      </c>
      <c r="F87" s="239">
        <v>8.6</v>
      </c>
      <c r="G87" s="239"/>
      <c r="H87" s="240">
        <v>0</v>
      </c>
      <c r="I87" s="241"/>
      <c r="J87" s="242">
        <f t="shared" si="13"/>
        <v>25.4</v>
      </c>
      <c r="K87" s="238">
        <v>8.6</v>
      </c>
      <c r="L87" s="239">
        <v>8.6999999999999993</v>
      </c>
      <c r="M87" s="239">
        <v>8.5</v>
      </c>
      <c r="N87" s="239"/>
      <c r="O87" s="240">
        <v>0</v>
      </c>
      <c r="P87" s="241"/>
      <c r="Q87" s="242">
        <f t="shared" si="14"/>
        <v>25.799999999999997</v>
      </c>
      <c r="R87" s="238">
        <v>8.6</v>
      </c>
      <c r="S87" s="239">
        <v>8.4</v>
      </c>
      <c r="T87" s="239">
        <v>8.3000000000000007</v>
      </c>
      <c r="U87" s="239"/>
      <c r="V87" s="240">
        <v>0</v>
      </c>
      <c r="W87" s="241"/>
      <c r="X87" s="243">
        <f t="shared" si="15"/>
        <v>25.3</v>
      </c>
      <c r="Y87" s="244">
        <f t="shared" si="16"/>
        <v>76.5</v>
      </c>
      <c r="Z87" s="245">
        <f t="shared" si="17"/>
        <v>11</v>
      </c>
      <c r="AA87" s="34"/>
      <c r="AB87" s="4"/>
      <c r="AC87" s="4"/>
      <c r="AD87" s="4"/>
      <c r="AE87" s="4"/>
      <c r="AF87" s="4"/>
      <c r="AG87" s="4"/>
    </row>
    <row r="88" spans="1:33" ht="13.7" customHeight="1">
      <c r="A88" s="236">
        <v>161</v>
      </c>
      <c r="B88" s="237" t="str">
        <f>VLOOKUP(A88,NQNames!A74:C998,2,FALSE)</f>
        <v>Layla Sheehan</v>
      </c>
      <c r="C88" s="237" t="str">
        <f>VLOOKUP(B88,NQNames!B74:D998,2,FALSE)</f>
        <v>Spelthorne</v>
      </c>
      <c r="D88" s="238">
        <v>8.5</v>
      </c>
      <c r="E88" s="239">
        <v>8.4</v>
      </c>
      <c r="F88" s="239">
        <v>8.8000000000000007</v>
      </c>
      <c r="G88" s="239"/>
      <c r="H88" s="240">
        <v>0</v>
      </c>
      <c r="I88" s="241"/>
      <c r="J88" s="242">
        <f t="shared" si="13"/>
        <v>25.7</v>
      </c>
      <c r="K88" s="238">
        <v>8.8000000000000007</v>
      </c>
      <c r="L88" s="239">
        <v>8.6</v>
      </c>
      <c r="M88" s="239">
        <v>8.6</v>
      </c>
      <c r="N88" s="239"/>
      <c r="O88" s="240">
        <v>0</v>
      </c>
      <c r="P88" s="241"/>
      <c r="Q88" s="242">
        <f t="shared" si="14"/>
        <v>26</v>
      </c>
      <c r="R88" s="238">
        <v>8.8000000000000007</v>
      </c>
      <c r="S88" s="239">
        <v>8.8000000000000007</v>
      </c>
      <c r="T88" s="239">
        <v>8.6</v>
      </c>
      <c r="U88" s="239"/>
      <c r="V88" s="240">
        <v>0</v>
      </c>
      <c r="W88" s="241"/>
      <c r="X88" s="243">
        <f t="shared" si="15"/>
        <v>26.200000000000003</v>
      </c>
      <c r="Y88" s="244">
        <f t="shared" si="16"/>
        <v>77.900000000000006</v>
      </c>
      <c r="Z88" s="245">
        <f t="shared" si="17"/>
        <v>3</v>
      </c>
      <c r="AA88" s="34"/>
      <c r="AB88" s="4"/>
      <c r="AC88" s="4"/>
      <c r="AD88" s="4"/>
      <c r="AE88" s="4"/>
      <c r="AF88" s="4"/>
      <c r="AG88" s="4"/>
    </row>
    <row r="89" spans="1:33" ht="13.7" customHeight="1">
      <c r="A89" s="92"/>
      <c r="B89" s="92"/>
      <c r="C89" s="92"/>
      <c r="D89" s="54"/>
      <c r="E89" s="92"/>
      <c r="F89" s="54"/>
      <c r="G89" s="92"/>
      <c r="H89" s="54"/>
      <c r="I89" s="92"/>
      <c r="J89" s="54"/>
      <c r="K89" s="54"/>
      <c r="L89" s="92"/>
      <c r="M89" s="92"/>
      <c r="N89" s="92"/>
      <c r="O89" s="54"/>
      <c r="P89" s="92"/>
      <c r="Q89" s="54"/>
      <c r="R89" s="235"/>
      <c r="S89" s="54"/>
      <c r="T89" s="54"/>
      <c r="U89" s="92"/>
      <c r="V89" s="54"/>
      <c r="W89" s="92"/>
      <c r="X89" s="54"/>
      <c r="Y89" s="54"/>
      <c r="Z89" s="92"/>
      <c r="AA89" s="4"/>
      <c r="AB89" s="4"/>
      <c r="AC89" s="4"/>
      <c r="AD89" s="4"/>
      <c r="AE89" s="4"/>
      <c r="AF89" s="4"/>
      <c r="AG89" s="4"/>
    </row>
    <row r="90" spans="1:33" ht="13.5" customHeight="1">
      <c r="A90" s="7"/>
      <c r="B90" s="7"/>
      <c r="C90" s="7"/>
      <c r="D90" s="8"/>
      <c r="E90" s="7"/>
      <c r="F90" s="8"/>
      <c r="G90" s="7"/>
      <c r="H90" s="8"/>
      <c r="I90" s="7"/>
      <c r="J90" s="8"/>
      <c r="K90" s="8"/>
      <c r="L90" s="7"/>
      <c r="M90" s="7"/>
      <c r="N90" s="7"/>
      <c r="O90" s="8"/>
      <c r="P90" s="7"/>
      <c r="Q90" s="8"/>
      <c r="R90" s="9"/>
      <c r="S90" s="8"/>
      <c r="T90" s="8"/>
      <c r="U90" s="7"/>
      <c r="V90" s="8"/>
      <c r="W90" s="7"/>
      <c r="X90" s="8"/>
      <c r="Y90" s="8"/>
      <c r="Z90" s="7"/>
      <c r="AA90" s="4"/>
      <c r="AB90" s="4"/>
      <c r="AC90" s="4"/>
      <c r="AD90" s="4"/>
      <c r="AE90" s="4"/>
      <c r="AF90" s="4"/>
      <c r="AG90" s="4"/>
    </row>
    <row r="91" spans="1:33" ht="13.5" customHeight="1">
      <c r="A91" s="216" t="s">
        <v>2</v>
      </c>
      <c r="B91" s="217" t="s">
        <v>29</v>
      </c>
      <c r="C91" s="217" t="s">
        <v>4</v>
      </c>
      <c r="D91" s="218" t="s">
        <v>5</v>
      </c>
      <c r="E91" s="219" t="s">
        <v>6</v>
      </c>
      <c r="F91" s="74" t="s">
        <v>7</v>
      </c>
      <c r="G91" s="220"/>
      <c r="H91" s="221" t="s">
        <v>8</v>
      </c>
      <c r="I91" s="222"/>
      <c r="J91" s="74" t="s">
        <v>9</v>
      </c>
      <c r="K91" s="218" t="s">
        <v>5</v>
      </c>
      <c r="L91" s="74" t="s">
        <v>6</v>
      </c>
      <c r="M91" s="223" t="s">
        <v>7</v>
      </c>
      <c r="N91" s="220"/>
      <c r="O91" s="221" t="s">
        <v>8</v>
      </c>
      <c r="P91" s="222"/>
      <c r="Q91" s="74" t="s">
        <v>10</v>
      </c>
      <c r="R91" s="218" t="s">
        <v>5</v>
      </c>
      <c r="S91" s="74" t="s">
        <v>6</v>
      </c>
      <c r="T91" s="223" t="s">
        <v>7</v>
      </c>
      <c r="U91" s="220"/>
      <c r="V91" s="221" t="s">
        <v>8</v>
      </c>
      <c r="W91" s="222"/>
      <c r="X91" s="22" t="s">
        <v>11</v>
      </c>
      <c r="Y91" s="224" t="s">
        <v>12</v>
      </c>
      <c r="Z91" s="224" t="s">
        <v>13</v>
      </c>
      <c r="AA91" s="21"/>
      <c r="AB91" s="4"/>
      <c r="AC91" s="4"/>
      <c r="AD91" s="4"/>
      <c r="AE91" s="4"/>
      <c r="AF91" s="4"/>
      <c r="AG91" s="4"/>
    </row>
    <row r="92" spans="1:33" ht="14.1" customHeight="1">
      <c r="A92" s="225">
        <v>62</v>
      </c>
      <c r="B92" s="226" t="str">
        <f>VLOOKUP(A92,NQNames!A78:C1002,2,FALSE)</f>
        <v>Hugo Wooley</v>
      </c>
      <c r="C92" s="226" t="str">
        <f>VLOOKUP(B92,NQNames!B78:D1002,2,FALSE)</f>
        <v>Bourne</v>
      </c>
      <c r="D92" s="227">
        <v>8.1999999999999993</v>
      </c>
      <c r="E92" s="228">
        <v>8.4</v>
      </c>
      <c r="F92" s="228">
        <v>8.1999999999999993</v>
      </c>
      <c r="G92" s="228"/>
      <c r="H92" s="229">
        <v>0</v>
      </c>
      <c r="I92" s="230"/>
      <c r="J92" s="231">
        <f>SUM(D92:F92)-H92</f>
        <v>24.8</v>
      </c>
      <c r="K92" s="227">
        <v>8</v>
      </c>
      <c r="L92" s="228">
        <v>8.1999999999999993</v>
      </c>
      <c r="M92" s="228">
        <v>8</v>
      </c>
      <c r="N92" s="228"/>
      <c r="O92" s="229">
        <v>0</v>
      </c>
      <c r="P92" s="230"/>
      <c r="Q92" s="231">
        <f>SUM(K92:M92)-O92</f>
        <v>24.2</v>
      </c>
      <c r="R92" s="227">
        <v>8.4</v>
      </c>
      <c r="S92" s="228">
        <v>8.4</v>
      </c>
      <c r="T92" s="228">
        <v>8.6</v>
      </c>
      <c r="U92" s="228"/>
      <c r="V92" s="229">
        <v>0</v>
      </c>
      <c r="W92" s="230"/>
      <c r="X92" s="232">
        <f>SUM(R92:T92)-V92</f>
        <v>25.4</v>
      </c>
      <c r="Y92" s="233">
        <f>J92+Q92+X92</f>
        <v>74.400000000000006</v>
      </c>
      <c r="Z92" s="234">
        <f>RANK(Y92,Y$92:Y$96,0)</f>
        <v>1</v>
      </c>
      <c r="AA92" s="34"/>
      <c r="AB92" s="4"/>
      <c r="AC92" s="4"/>
      <c r="AD92" s="4"/>
      <c r="AE92" s="4"/>
      <c r="AF92" s="4"/>
      <c r="AG92" s="4"/>
    </row>
    <row r="93" spans="1:33" ht="13.7" customHeight="1">
      <c r="A93" s="236">
        <v>63</v>
      </c>
      <c r="B93" s="237" t="str">
        <f>VLOOKUP(A93,NQNames!A76:C1000,2,FALSE)</f>
        <v xml:space="preserve">Oliver Jerrey </v>
      </c>
      <c r="C93" s="237" t="str">
        <f>VLOOKUP(B93,NQNames!B76:D1000,2,FALSE)</f>
        <v>Hollington</v>
      </c>
      <c r="D93" s="238">
        <v>8.1</v>
      </c>
      <c r="E93" s="239">
        <v>8.6</v>
      </c>
      <c r="F93" s="239">
        <v>8.3000000000000007</v>
      </c>
      <c r="G93" s="239"/>
      <c r="H93" s="240">
        <v>0</v>
      </c>
      <c r="I93" s="241"/>
      <c r="J93" s="242">
        <f>SUM(D93:F93)-H93</f>
        <v>25</v>
      </c>
      <c r="K93" s="238">
        <v>8.1999999999999993</v>
      </c>
      <c r="L93" s="239">
        <v>8.1999999999999993</v>
      </c>
      <c r="M93" s="239">
        <v>8.1999999999999993</v>
      </c>
      <c r="N93" s="239"/>
      <c r="O93" s="240">
        <v>0</v>
      </c>
      <c r="P93" s="241"/>
      <c r="Q93" s="242">
        <f>SUM(K93:M93)-O93</f>
        <v>24.599999999999998</v>
      </c>
      <c r="R93" s="238">
        <v>8.1</v>
      </c>
      <c r="S93" s="239">
        <v>7.8</v>
      </c>
      <c r="T93" s="239">
        <v>8.1</v>
      </c>
      <c r="U93" s="239"/>
      <c r="V93" s="240">
        <v>0</v>
      </c>
      <c r="W93" s="241"/>
      <c r="X93" s="243">
        <f>SUM(R93:T93)-V93</f>
        <v>24</v>
      </c>
      <c r="Y93" s="244">
        <f>J93+Q93+X93</f>
        <v>73.599999999999994</v>
      </c>
      <c r="Z93" s="245">
        <f>RANK(Y93,Y$92:Y$96,0)</f>
        <v>2</v>
      </c>
      <c r="AA93" s="34"/>
      <c r="AB93" s="4"/>
      <c r="AC93" s="4"/>
      <c r="AD93" s="4"/>
      <c r="AE93" s="4"/>
      <c r="AF93" s="4"/>
      <c r="AG93" s="4"/>
    </row>
    <row r="94" spans="1:33" ht="13.7" customHeight="1">
      <c r="A94" s="236">
        <v>64</v>
      </c>
      <c r="B94" s="237" t="str">
        <f>VLOOKUP(A94,NQNames!A77:C1001,2,FALSE)</f>
        <v>Theo Decan</v>
      </c>
      <c r="C94" s="237" t="str">
        <f>VLOOKUP(B94,NQNames!B77:D1001,2,FALSE)</f>
        <v>Bourne</v>
      </c>
      <c r="D94" s="238">
        <v>8.6</v>
      </c>
      <c r="E94" s="239">
        <v>8.3000000000000007</v>
      </c>
      <c r="F94" s="239">
        <v>8.5</v>
      </c>
      <c r="G94" s="239"/>
      <c r="H94" s="240">
        <v>0</v>
      </c>
      <c r="I94" s="241"/>
      <c r="J94" s="242">
        <f>SUM(D94:F94)-H94</f>
        <v>25.4</v>
      </c>
      <c r="K94" s="238">
        <v>8.6999999999999993</v>
      </c>
      <c r="L94" s="239">
        <v>8.6</v>
      </c>
      <c r="M94" s="239">
        <v>8.5</v>
      </c>
      <c r="N94" s="239"/>
      <c r="O94" s="240">
        <v>0</v>
      </c>
      <c r="P94" s="241"/>
      <c r="Q94" s="242">
        <f>SUM(K94:M94)-O94</f>
        <v>25.799999999999997</v>
      </c>
      <c r="R94" s="238">
        <v>6.3</v>
      </c>
      <c r="S94" s="239">
        <v>6.7</v>
      </c>
      <c r="T94" s="239">
        <v>6.8</v>
      </c>
      <c r="U94" s="239"/>
      <c r="V94" s="240">
        <v>0</v>
      </c>
      <c r="W94" s="241"/>
      <c r="X94" s="243">
        <f>SUM(R94:T94)-V94</f>
        <v>19.8</v>
      </c>
      <c r="Y94" s="244">
        <f>J94+Q94+X94</f>
        <v>71</v>
      </c>
      <c r="Z94" s="245">
        <f>RANK(Y94,Y$92:Y$96,0)</f>
        <v>5</v>
      </c>
      <c r="AA94" s="34"/>
      <c r="AB94" s="4"/>
      <c r="AC94" s="4"/>
      <c r="AD94" s="4"/>
      <c r="AE94" s="4"/>
      <c r="AF94" s="4"/>
      <c r="AG94" s="4"/>
    </row>
    <row r="95" spans="1:33" ht="13.7" customHeight="1">
      <c r="A95" s="236">
        <v>65</v>
      </c>
      <c r="B95" s="237" t="str">
        <f>VLOOKUP(A95,NQNames!A78:C1002,2,FALSE)</f>
        <v xml:space="preserve">Louie Al-Jeryan </v>
      </c>
      <c r="C95" s="237" t="str">
        <f>VLOOKUP(B95,NQNames!B78:D1002,2,FALSE)</f>
        <v>Hollington</v>
      </c>
      <c r="D95" s="238">
        <v>8.3000000000000007</v>
      </c>
      <c r="E95" s="239">
        <v>8.1</v>
      </c>
      <c r="F95" s="239">
        <v>7.8</v>
      </c>
      <c r="G95" s="239"/>
      <c r="H95" s="240">
        <v>0</v>
      </c>
      <c r="I95" s="241"/>
      <c r="J95" s="242">
        <f>SUM(D95:F95)-H95</f>
        <v>24.2</v>
      </c>
      <c r="K95" s="238">
        <v>8.1</v>
      </c>
      <c r="L95" s="239">
        <v>8.4</v>
      </c>
      <c r="M95" s="239">
        <v>8.4</v>
      </c>
      <c r="N95" s="239"/>
      <c r="O95" s="240">
        <v>0</v>
      </c>
      <c r="P95" s="241"/>
      <c r="Q95" s="242">
        <f>SUM(K95:M95)-O95</f>
        <v>24.9</v>
      </c>
      <c r="R95" s="238">
        <v>7.9</v>
      </c>
      <c r="S95" s="239">
        <v>8.1999999999999993</v>
      </c>
      <c r="T95" s="239">
        <v>8.1</v>
      </c>
      <c r="U95" s="239"/>
      <c r="V95" s="240">
        <v>0</v>
      </c>
      <c r="W95" s="241"/>
      <c r="X95" s="243">
        <f>SUM(R95:T95)-V95</f>
        <v>24.200000000000003</v>
      </c>
      <c r="Y95" s="244">
        <f>J95+Q95+X95</f>
        <v>73.3</v>
      </c>
      <c r="Z95" s="245">
        <f>RANK(Y95,Y$92:Y$96,0)</f>
        <v>3</v>
      </c>
      <c r="AA95" s="34"/>
      <c r="AB95" s="4"/>
      <c r="AC95" s="4"/>
      <c r="AD95" s="4"/>
      <c r="AE95" s="4"/>
      <c r="AF95" s="4"/>
      <c r="AG95" s="4"/>
    </row>
    <row r="96" spans="1:33" ht="13.7" customHeight="1">
      <c r="A96" s="236">
        <v>66</v>
      </c>
      <c r="B96" s="237" t="str">
        <f>VLOOKUP(A96,NQNames!A78:C1002,2,FALSE)</f>
        <v xml:space="preserve">Alexander Jackson </v>
      </c>
      <c r="C96" s="237" t="str">
        <f>VLOOKUP(B96,NQNames!B78:D1002,2,FALSE)</f>
        <v>Spelthorne</v>
      </c>
      <c r="D96" s="238">
        <v>8.1</v>
      </c>
      <c r="E96" s="239">
        <v>8.3000000000000007</v>
      </c>
      <c r="F96" s="239">
        <v>8.4</v>
      </c>
      <c r="G96" s="239"/>
      <c r="H96" s="240">
        <v>0</v>
      </c>
      <c r="I96" s="241"/>
      <c r="J96" s="242">
        <f>SUM(D96:F96)-H96</f>
        <v>24.799999999999997</v>
      </c>
      <c r="K96" s="238">
        <v>8.1</v>
      </c>
      <c r="L96" s="239">
        <v>8.5</v>
      </c>
      <c r="M96" s="239">
        <v>8.1999999999999993</v>
      </c>
      <c r="N96" s="239"/>
      <c r="O96" s="240">
        <v>0</v>
      </c>
      <c r="P96" s="241"/>
      <c r="Q96" s="242">
        <f>SUM(K96:M96)-O96</f>
        <v>24.8</v>
      </c>
      <c r="R96" s="238">
        <v>7.4</v>
      </c>
      <c r="S96" s="239">
        <v>7.5</v>
      </c>
      <c r="T96" s="239">
        <v>7.7</v>
      </c>
      <c r="U96" s="239"/>
      <c r="V96" s="240">
        <v>0.2</v>
      </c>
      <c r="W96" s="241"/>
      <c r="X96" s="243">
        <f>SUM(R96:T96)-V96</f>
        <v>22.400000000000002</v>
      </c>
      <c r="Y96" s="244">
        <f>J96+Q96+X96</f>
        <v>72</v>
      </c>
      <c r="Z96" s="245">
        <f>RANK(Y96,Y$92:Y$96,0)</f>
        <v>4</v>
      </c>
      <c r="AA96" s="34"/>
      <c r="AB96" s="4"/>
      <c r="AC96" s="4"/>
      <c r="AD96" s="4"/>
      <c r="AE96" s="4"/>
      <c r="AF96" s="4"/>
      <c r="AG96" s="4"/>
    </row>
    <row r="97" spans="1:33" ht="13.7" customHeight="1">
      <c r="A97" s="92"/>
      <c r="B97" s="92"/>
      <c r="C97" s="92"/>
      <c r="D97" s="54"/>
      <c r="E97" s="92"/>
      <c r="F97" s="54"/>
      <c r="G97" s="92"/>
      <c r="H97" s="54"/>
      <c r="I97" s="92"/>
      <c r="J97" s="54"/>
      <c r="K97" s="54"/>
      <c r="L97" s="92"/>
      <c r="M97" s="92"/>
      <c r="N97" s="92"/>
      <c r="O97" s="54"/>
      <c r="P97" s="92"/>
      <c r="Q97" s="54"/>
      <c r="R97" s="235"/>
      <c r="S97" s="54"/>
      <c r="T97" s="54"/>
      <c r="U97" s="92"/>
      <c r="V97" s="54"/>
      <c r="W97" s="92"/>
      <c r="X97" s="54"/>
      <c r="Y97" s="54"/>
      <c r="Z97" s="92"/>
      <c r="AA97" s="4"/>
      <c r="AB97" s="4"/>
      <c r="AC97" s="4"/>
      <c r="AD97" s="4"/>
      <c r="AE97" s="4"/>
      <c r="AF97" s="4"/>
      <c r="AG97" s="4"/>
    </row>
    <row r="98" spans="1:33" ht="13.5" customHeight="1">
      <c r="A98" s="7"/>
      <c r="B98" s="7"/>
      <c r="C98" s="7"/>
      <c r="D98" s="8"/>
      <c r="E98" s="7"/>
      <c r="F98" s="8"/>
      <c r="G98" s="7"/>
      <c r="H98" s="8"/>
      <c r="I98" s="7"/>
      <c r="J98" s="8"/>
      <c r="K98" s="8"/>
      <c r="L98" s="7"/>
      <c r="M98" s="7"/>
      <c r="N98" s="7"/>
      <c r="O98" s="8"/>
      <c r="P98" s="7"/>
      <c r="Q98" s="8"/>
      <c r="R98" s="9"/>
      <c r="S98" s="8"/>
      <c r="T98" s="8"/>
      <c r="U98" s="7"/>
      <c r="V98" s="8"/>
      <c r="W98" s="7"/>
      <c r="X98" s="8"/>
      <c r="Y98" s="8"/>
      <c r="Z98" s="7"/>
      <c r="AA98" s="4"/>
      <c r="AB98" s="4"/>
      <c r="AC98" s="4"/>
      <c r="AD98" s="4"/>
      <c r="AE98" s="4"/>
      <c r="AF98" s="4"/>
      <c r="AG98" s="4"/>
    </row>
    <row r="99" spans="1:33" ht="13.5" customHeight="1">
      <c r="A99" s="216" t="s">
        <v>2</v>
      </c>
      <c r="B99" s="217" t="s">
        <v>30</v>
      </c>
      <c r="C99" s="217" t="s">
        <v>4</v>
      </c>
      <c r="D99" s="218" t="s">
        <v>5</v>
      </c>
      <c r="E99" s="219" t="s">
        <v>6</v>
      </c>
      <c r="F99" s="74" t="s">
        <v>7</v>
      </c>
      <c r="G99" s="220"/>
      <c r="H99" s="221" t="s">
        <v>8</v>
      </c>
      <c r="I99" s="222"/>
      <c r="J99" s="74" t="s">
        <v>9</v>
      </c>
      <c r="K99" s="218" t="s">
        <v>5</v>
      </c>
      <c r="L99" s="74" t="s">
        <v>6</v>
      </c>
      <c r="M99" s="223" t="s">
        <v>7</v>
      </c>
      <c r="N99" s="220"/>
      <c r="O99" s="221" t="s">
        <v>8</v>
      </c>
      <c r="P99" s="222"/>
      <c r="Q99" s="74" t="s">
        <v>10</v>
      </c>
      <c r="R99" s="218" t="s">
        <v>5</v>
      </c>
      <c r="S99" s="74" t="s">
        <v>6</v>
      </c>
      <c r="T99" s="223" t="s">
        <v>7</v>
      </c>
      <c r="U99" s="220"/>
      <c r="V99" s="221" t="s">
        <v>8</v>
      </c>
      <c r="W99" s="222"/>
      <c r="X99" s="22" t="s">
        <v>11</v>
      </c>
      <c r="Y99" s="224" t="s">
        <v>12</v>
      </c>
      <c r="Z99" s="224" t="s">
        <v>13</v>
      </c>
      <c r="AA99" s="21"/>
      <c r="AB99" s="4"/>
      <c r="AC99" s="4"/>
      <c r="AD99" s="4"/>
      <c r="AE99" s="4"/>
      <c r="AF99" s="4"/>
      <c r="AG99" s="4"/>
    </row>
    <row r="100" spans="1:33" ht="14.1" customHeight="1">
      <c r="A100" s="225">
        <v>67</v>
      </c>
      <c r="B100" s="226" t="str">
        <f>VLOOKUP(A100,NQNames!A83:C1007,2,FALSE)</f>
        <v>Lucie Hancock</v>
      </c>
      <c r="C100" s="226" t="str">
        <f>VLOOKUP(B100,NQNames!B83:D1007,2,FALSE)</f>
        <v>Swifts</v>
      </c>
      <c r="D100" s="227">
        <v>8.3000000000000007</v>
      </c>
      <c r="E100" s="228">
        <v>8.6</v>
      </c>
      <c r="F100" s="228">
        <v>8.4</v>
      </c>
      <c r="G100" s="228"/>
      <c r="H100" s="229">
        <v>0</v>
      </c>
      <c r="I100" s="230"/>
      <c r="J100" s="231">
        <f>SUM(D100:F100)-H100</f>
        <v>25.299999999999997</v>
      </c>
      <c r="K100" s="227">
        <v>8.4</v>
      </c>
      <c r="L100" s="228">
        <v>8.4</v>
      </c>
      <c r="M100" s="228">
        <v>8.4</v>
      </c>
      <c r="N100" s="228"/>
      <c r="O100" s="229">
        <v>0</v>
      </c>
      <c r="P100" s="230"/>
      <c r="Q100" s="231">
        <f>SUM(K100:M100)-O100</f>
        <v>25.200000000000003</v>
      </c>
      <c r="R100" s="227">
        <v>8.4</v>
      </c>
      <c r="S100" s="228">
        <v>8.5</v>
      </c>
      <c r="T100" s="228">
        <v>8.1999999999999993</v>
      </c>
      <c r="U100" s="228"/>
      <c r="V100" s="229">
        <v>0</v>
      </c>
      <c r="W100" s="230"/>
      <c r="X100" s="232">
        <f>SUM(R100:T100)-V100</f>
        <v>25.099999999999998</v>
      </c>
      <c r="Y100" s="233">
        <f>J100+Q100+X100</f>
        <v>75.599999999999994</v>
      </c>
      <c r="Z100" s="234">
        <f>RANK(Y100,Y$100:Y$103,0)</f>
        <v>4</v>
      </c>
      <c r="AA100" s="34"/>
      <c r="AB100" s="4"/>
      <c r="AC100" s="4"/>
      <c r="AD100" s="4"/>
      <c r="AE100" s="4"/>
      <c r="AF100" s="4"/>
      <c r="AG100" s="4"/>
    </row>
    <row r="101" spans="1:33" ht="13.7" customHeight="1">
      <c r="A101" s="236">
        <v>68</v>
      </c>
      <c r="B101" s="237" t="str">
        <f>VLOOKUP(A101,NQNames!A83:C1007,2,FALSE)</f>
        <v xml:space="preserve">Rebecca Bushby </v>
      </c>
      <c r="C101" s="237" t="str">
        <f>VLOOKUP(B101,NQNames!B83:D1007,2,FALSE)</f>
        <v>Dyson</v>
      </c>
      <c r="D101" s="238">
        <v>8.6999999999999993</v>
      </c>
      <c r="E101" s="239">
        <v>8.5</v>
      </c>
      <c r="F101" s="239">
        <v>8.5</v>
      </c>
      <c r="G101" s="239"/>
      <c r="H101" s="240">
        <v>0</v>
      </c>
      <c r="I101" s="241"/>
      <c r="J101" s="242">
        <f>SUM(D101:F101)-H101</f>
        <v>25.7</v>
      </c>
      <c r="K101" s="238">
        <v>8.6</v>
      </c>
      <c r="L101" s="239">
        <v>8.6999999999999993</v>
      </c>
      <c r="M101" s="239">
        <v>8.4</v>
      </c>
      <c r="N101" s="239"/>
      <c r="O101" s="240">
        <v>0</v>
      </c>
      <c r="P101" s="241"/>
      <c r="Q101" s="242">
        <f>SUM(K101:M101)-O101</f>
        <v>25.699999999999996</v>
      </c>
      <c r="R101" s="238">
        <v>8.5</v>
      </c>
      <c r="S101" s="239">
        <v>8.6</v>
      </c>
      <c r="T101" s="239">
        <v>8.1999999999999993</v>
      </c>
      <c r="U101" s="239"/>
      <c r="V101" s="240">
        <v>0</v>
      </c>
      <c r="W101" s="241"/>
      <c r="X101" s="243">
        <f>SUM(R101:T101)-V101</f>
        <v>25.3</v>
      </c>
      <c r="Y101" s="244">
        <f>J101+Q101+X101</f>
        <v>76.699999999999989</v>
      </c>
      <c r="Z101" s="245">
        <f>RANK(Y101,Y$100:Y$103,0)</f>
        <v>2</v>
      </c>
      <c r="AA101" s="34"/>
      <c r="AB101" s="4"/>
      <c r="AC101" s="4"/>
      <c r="AD101" s="4"/>
      <c r="AE101" s="4"/>
      <c r="AF101" s="4"/>
      <c r="AG101" s="4"/>
    </row>
    <row r="102" spans="1:33" ht="13.7" customHeight="1">
      <c r="A102" s="236">
        <v>69</v>
      </c>
      <c r="B102" s="237" t="str">
        <f>VLOOKUP(A102,NQNames!A84:C1008,2,FALSE)</f>
        <v xml:space="preserve">Anya Lynn </v>
      </c>
      <c r="C102" s="237" t="str">
        <f>VLOOKUP(B102,NQNames!B84:D1008,2,FALSE)</f>
        <v>Dyson</v>
      </c>
      <c r="D102" s="238">
        <v>8.1999999999999993</v>
      </c>
      <c r="E102" s="239">
        <v>8.6</v>
      </c>
      <c r="F102" s="239">
        <v>8.1999999999999993</v>
      </c>
      <c r="G102" s="239"/>
      <c r="H102" s="240">
        <v>0</v>
      </c>
      <c r="I102" s="241"/>
      <c r="J102" s="242">
        <f>SUM(D102:F102)-H102</f>
        <v>24.999999999999996</v>
      </c>
      <c r="K102" s="238">
        <v>8.3000000000000007</v>
      </c>
      <c r="L102" s="239">
        <v>8.6</v>
      </c>
      <c r="M102" s="239">
        <v>8.3000000000000007</v>
      </c>
      <c r="N102" s="239"/>
      <c r="O102" s="240">
        <v>0</v>
      </c>
      <c r="P102" s="241"/>
      <c r="Q102" s="242">
        <f>SUM(K102:M102)-O102</f>
        <v>25.2</v>
      </c>
      <c r="R102" s="238">
        <v>8.6</v>
      </c>
      <c r="S102" s="239">
        <v>8.6</v>
      </c>
      <c r="T102" s="239">
        <v>8.5</v>
      </c>
      <c r="U102" s="239"/>
      <c r="V102" s="240">
        <v>0</v>
      </c>
      <c r="W102" s="241"/>
      <c r="X102" s="243">
        <f>SUM(R102:T102)-V102</f>
        <v>25.7</v>
      </c>
      <c r="Y102" s="244">
        <f>J102+Q102+X102</f>
        <v>75.899999999999991</v>
      </c>
      <c r="Z102" s="245">
        <f>RANK(Y102,Y$100:Y$103,0)</f>
        <v>3</v>
      </c>
      <c r="AA102" s="34"/>
      <c r="AB102" s="4"/>
      <c r="AC102" s="4"/>
      <c r="AD102" s="4"/>
      <c r="AE102" s="4"/>
      <c r="AF102" s="4"/>
      <c r="AG102" s="4"/>
    </row>
    <row r="103" spans="1:33" ht="13.7" customHeight="1">
      <c r="A103" s="236">
        <v>70</v>
      </c>
      <c r="B103" s="237" t="str">
        <f>VLOOKUP(A103,NQNames!A85:C1009,2,FALSE)</f>
        <v xml:space="preserve">Ava Prescott </v>
      </c>
      <c r="C103" s="237" t="str">
        <f>VLOOKUP(B103,NQNames!B85:D1009,2,FALSE)</f>
        <v>Dyson</v>
      </c>
      <c r="D103" s="238">
        <v>8.4</v>
      </c>
      <c r="E103" s="239">
        <v>8.6</v>
      </c>
      <c r="F103" s="239">
        <v>8.4</v>
      </c>
      <c r="G103" s="239"/>
      <c r="H103" s="240">
        <v>0</v>
      </c>
      <c r="I103" s="241"/>
      <c r="J103" s="242">
        <f>SUM(D103:F103)-H103</f>
        <v>25.4</v>
      </c>
      <c r="K103" s="238">
        <v>8.4</v>
      </c>
      <c r="L103" s="239">
        <v>8.8000000000000007</v>
      </c>
      <c r="M103" s="239">
        <v>8.4</v>
      </c>
      <c r="N103" s="239"/>
      <c r="O103" s="240">
        <v>0</v>
      </c>
      <c r="P103" s="241"/>
      <c r="Q103" s="242">
        <f>SUM(K103:M103)-O103</f>
        <v>25.6</v>
      </c>
      <c r="R103" s="238">
        <v>8.6</v>
      </c>
      <c r="S103" s="239">
        <v>8.6999999999999993</v>
      </c>
      <c r="T103" s="239">
        <v>8.6999999999999993</v>
      </c>
      <c r="U103" s="239"/>
      <c r="V103" s="240">
        <v>0</v>
      </c>
      <c r="W103" s="241"/>
      <c r="X103" s="243">
        <f>SUM(R103:T103)-V103</f>
        <v>25.999999999999996</v>
      </c>
      <c r="Y103" s="244">
        <f>J103+Q103+X103</f>
        <v>77</v>
      </c>
      <c r="Z103" s="245">
        <f>RANK(Y103,Y$100:Y$103,0)</f>
        <v>1</v>
      </c>
      <c r="AA103" s="34"/>
      <c r="AB103" s="4"/>
      <c r="AC103" s="4"/>
      <c r="AD103" s="4"/>
      <c r="AE103" s="4"/>
      <c r="AF103" s="4"/>
      <c r="AG103" s="4"/>
    </row>
    <row r="104" spans="1:33" ht="13.7" customHeight="1">
      <c r="A104" s="92"/>
      <c r="B104" s="92"/>
      <c r="C104" s="92"/>
      <c r="D104" s="54"/>
      <c r="E104" s="92"/>
      <c r="F104" s="54"/>
      <c r="G104" s="92"/>
      <c r="H104" s="54"/>
      <c r="I104" s="92"/>
      <c r="J104" s="54"/>
      <c r="K104" s="54"/>
      <c r="L104" s="92"/>
      <c r="M104" s="92"/>
      <c r="N104" s="92"/>
      <c r="O104" s="54"/>
      <c r="P104" s="92"/>
      <c r="Q104" s="54"/>
      <c r="R104" s="235"/>
      <c r="S104" s="54"/>
      <c r="T104" s="54"/>
      <c r="U104" s="92"/>
      <c r="V104" s="54"/>
      <c r="W104" s="92"/>
      <c r="X104" s="54"/>
      <c r="Y104" s="54"/>
      <c r="Z104" s="92"/>
      <c r="AA104" s="4"/>
      <c r="AB104" s="4"/>
      <c r="AC104" s="4"/>
      <c r="AD104" s="4"/>
      <c r="AE104" s="4"/>
      <c r="AF104" s="4"/>
      <c r="AG104" s="4"/>
    </row>
    <row r="105" spans="1:33" ht="13.5" customHeight="1">
      <c r="A105" s="7"/>
      <c r="B105" s="7"/>
      <c r="C105" s="7"/>
      <c r="D105" s="8"/>
      <c r="E105" s="7"/>
      <c r="F105" s="8"/>
      <c r="G105" s="7"/>
      <c r="H105" s="8"/>
      <c r="I105" s="7"/>
      <c r="J105" s="8"/>
      <c r="K105" s="8"/>
      <c r="L105" s="7"/>
      <c r="M105" s="7"/>
      <c r="N105" s="7"/>
      <c r="O105" s="8"/>
      <c r="P105" s="7"/>
      <c r="Q105" s="8"/>
      <c r="R105" s="9"/>
      <c r="S105" s="8"/>
      <c r="T105" s="8"/>
      <c r="U105" s="7"/>
      <c r="V105" s="8"/>
      <c r="W105" s="7"/>
      <c r="X105" s="8"/>
      <c r="Y105" s="8"/>
      <c r="Z105" s="7"/>
      <c r="AA105" s="4"/>
      <c r="AB105" s="4"/>
      <c r="AC105" s="4"/>
      <c r="AD105" s="4"/>
      <c r="AE105" s="4"/>
      <c r="AF105" s="4"/>
      <c r="AG105" s="4"/>
    </row>
    <row r="106" spans="1:33" ht="13.5" customHeight="1">
      <c r="A106" s="216" t="s">
        <v>2</v>
      </c>
      <c r="B106" s="217" t="s">
        <v>238</v>
      </c>
      <c r="C106" s="217" t="s">
        <v>4</v>
      </c>
      <c r="D106" s="218" t="s">
        <v>5</v>
      </c>
      <c r="E106" s="219" t="s">
        <v>6</v>
      </c>
      <c r="F106" s="74" t="s">
        <v>7</v>
      </c>
      <c r="G106" s="220"/>
      <c r="H106" s="221" t="s">
        <v>8</v>
      </c>
      <c r="I106" s="222"/>
      <c r="J106" s="74" t="s">
        <v>9</v>
      </c>
      <c r="K106" s="218" t="s">
        <v>5</v>
      </c>
      <c r="L106" s="74" t="s">
        <v>6</v>
      </c>
      <c r="M106" s="223" t="s">
        <v>7</v>
      </c>
      <c r="N106" s="220"/>
      <c r="O106" s="221" t="s">
        <v>8</v>
      </c>
      <c r="P106" s="222"/>
      <c r="Q106" s="74" t="s">
        <v>10</v>
      </c>
      <c r="R106" s="218" t="s">
        <v>5</v>
      </c>
      <c r="S106" s="74" t="s">
        <v>6</v>
      </c>
      <c r="T106" s="223" t="s">
        <v>7</v>
      </c>
      <c r="U106" s="220"/>
      <c r="V106" s="221" t="s">
        <v>8</v>
      </c>
      <c r="W106" s="222"/>
      <c r="X106" s="22" t="s">
        <v>11</v>
      </c>
      <c r="Y106" s="224" t="s">
        <v>12</v>
      </c>
      <c r="Z106" s="224" t="s">
        <v>13</v>
      </c>
      <c r="AA106" s="21"/>
      <c r="AB106" s="4"/>
      <c r="AC106" s="4"/>
      <c r="AD106" s="4"/>
      <c r="AE106" s="4"/>
      <c r="AF106" s="4"/>
      <c r="AG106" s="4"/>
    </row>
    <row r="107" spans="1:33" ht="14.1" customHeight="1">
      <c r="A107" s="225">
        <v>71</v>
      </c>
      <c r="B107" s="226" t="str">
        <f>VLOOKUP(A107,NQNames!A89:C1013,2,FALSE)</f>
        <v>Freddie Legg</v>
      </c>
      <c r="C107" s="226" t="str">
        <f>VLOOKUP(B107,NQNames!B89:D1013,2,FALSE)</f>
        <v>Hollington</v>
      </c>
      <c r="D107" s="227">
        <v>8</v>
      </c>
      <c r="E107" s="228">
        <v>7.5</v>
      </c>
      <c r="F107" s="228">
        <v>8</v>
      </c>
      <c r="G107" s="228"/>
      <c r="H107" s="229">
        <v>0</v>
      </c>
      <c r="I107" s="230"/>
      <c r="J107" s="231">
        <f>SUM(D107:F107)-H107</f>
        <v>23.5</v>
      </c>
      <c r="K107" s="227">
        <v>7.9</v>
      </c>
      <c r="L107" s="228">
        <v>7.9</v>
      </c>
      <c r="M107" s="228">
        <v>8.4</v>
      </c>
      <c r="N107" s="228"/>
      <c r="O107" s="229">
        <v>0</v>
      </c>
      <c r="P107" s="230"/>
      <c r="Q107" s="231">
        <f>SUM(K107:M107)-O107</f>
        <v>24.200000000000003</v>
      </c>
      <c r="R107" s="227">
        <v>8.1999999999999993</v>
      </c>
      <c r="S107" s="228">
        <v>7.8</v>
      </c>
      <c r="T107" s="228">
        <v>7.8</v>
      </c>
      <c r="U107" s="228"/>
      <c r="V107" s="229">
        <v>0</v>
      </c>
      <c r="W107" s="230"/>
      <c r="X107" s="232">
        <f>SUM(R107:T107)-V107</f>
        <v>23.8</v>
      </c>
      <c r="Y107" s="233">
        <f>J107+Q107+X107</f>
        <v>71.5</v>
      </c>
      <c r="Z107" s="234">
        <f>RANK(Y107,Y$107:Y$107,0)</f>
        <v>1</v>
      </c>
      <c r="AA107" s="34"/>
      <c r="AB107" s="4"/>
      <c r="AC107" s="4"/>
      <c r="AD107" s="4"/>
      <c r="AE107" s="4"/>
      <c r="AF107" s="4"/>
      <c r="AG107" s="4"/>
    </row>
    <row r="108" spans="1:33" ht="13.7" customHeight="1">
      <c r="A108" s="92"/>
      <c r="B108" s="92"/>
      <c r="C108" s="92"/>
      <c r="D108" s="54"/>
      <c r="E108" s="92"/>
      <c r="F108" s="54"/>
      <c r="G108" s="92"/>
      <c r="H108" s="54"/>
      <c r="I108" s="92"/>
      <c r="J108" s="54"/>
      <c r="K108" s="54"/>
      <c r="L108" s="92"/>
      <c r="M108" s="92"/>
      <c r="N108" s="92"/>
      <c r="O108" s="54"/>
      <c r="P108" s="92"/>
      <c r="Q108" s="54"/>
      <c r="R108" s="235"/>
      <c r="S108" s="54"/>
      <c r="T108" s="54"/>
      <c r="U108" s="92"/>
      <c r="V108" s="54"/>
      <c r="W108" s="92"/>
      <c r="X108" s="54"/>
      <c r="Y108" s="54"/>
      <c r="Z108" s="92"/>
      <c r="AA108" s="4"/>
      <c r="AB108" s="4"/>
      <c r="AC108" s="4"/>
      <c r="AD108" s="4"/>
      <c r="AE108" s="4"/>
      <c r="AF108" s="4"/>
      <c r="AG108" s="4"/>
    </row>
    <row r="109" spans="1:33" ht="13.5" customHeight="1">
      <c r="A109" s="7"/>
      <c r="B109" s="7"/>
      <c r="C109" s="7"/>
      <c r="D109" s="8"/>
      <c r="E109" s="7"/>
      <c r="F109" s="8"/>
      <c r="G109" s="7"/>
      <c r="H109" s="8"/>
      <c r="I109" s="7"/>
      <c r="J109" s="8"/>
      <c r="K109" s="8"/>
      <c r="L109" s="7"/>
      <c r="M109" s="7"/>
      <c r="N109" s="7"/>
      <c r="O109" s="8"/>
      <c r="P109" s="7"/>
      <c r="Q109" s="8"/>
      <c r="R109" s="9"/>
      <c r="S109" s="8"/>
      <c r="T109" s="8"/>
      <c r="U109" s="7"/>
      <c r="V109" s="8"/>
      <c r="W109" s="7"/>
      <c r="X109" s="8"/>
      <c r="Y109" s="8"/>
      <c r="Z109" s="7"/>
      <c r="AA109" s="4"/>
      <c r="AB109" s="4"/>
      <c r="AC109" s="4"/>
      <c r="AD109" s="4"/>
      <c r="AE109" s="4"/>
      <c r="AF109" s="4"/>
      <c r="AG109" s="4"/>
    </row>
    <row r="110" spans="1:33" ht="13.5" customHeight="1">
      <c r="A110" s="216" t="s">
        <v>2</v>
      </c>
      <c r="B110" s="217" t="s">
        <v>239</v>
      </c>
      <c r="C110" s="217" t="s">
        <v>4</v>
      </c>
      <c r="D110" s="218" t="s">
        <v>5</v>
      </c>
      <c r="E110" s="219" t="s">
        <v>6</v>
      </c>
      <c r="F110" s="74" t="s">
        <v>7</v>
      </c>
      <c r="G110" s="220"/>
      <c r="H110" s="221" t="s">
        <v>8</v>
      </c>
      <c r="I110" s="222"/>
      <c r="J110" s="74" t="s">
        <v>9</v>
      </c>
      <c r="K110" s="218" t="s">
        <v>5</v>
      </c>
      <c r="L110" s="74" t="s">
        <v>6</v>
      </c>
      <c r="M110" s="223" t="s">
        <v>7</v>
      </c>
      <c r="N110" s="220"/>
      <c r="O110" s="221" t="s">
        <v>8</v>
      </c>
      <c r="P110" s="222"/>
      <c r="Q110" s="74" t="s">
        <v>10</v>
      </c>
      <c r="R110" s="218" t="s">
        <v>5</v>
      </c>
      <c r="S110" s="74" t="s">
        <v>6</v>
      </c>
      <c r="T110" s="223" t="s">
        <v>7</v>
      </c>
      <c r="U110" s="220"/>
      <c r="V110" s="221" t="s">
        <v>8</v>
      </c>
      <c r="W110" s="222"/>
      <c r="X110" s="22" t="s">
        <v>11</v>
      </c>
      <c r="Y110" s="224" t="s">
        <v>12</v>
      </c>
      <c r="Z110" s="224" t="s">
        <v>13</v>
      </c>
      <c r="AA110" s="21"/>
      <c r="AB110" s="4"/>
      <c r="AC110" s="4"/>
      <c r="AD110" s="4"/>
      <c r="AE110" s="4"/>
      <c r="AF110" s="4"/>
      <c r="AG110" s="4"/>
    </row>
    <row r="111" spans="1:33" ht="14.1" customHeight="1">
      <c r="A111" s="225">
        <v>72</v>
      </c>
      <c r="B111" s="226" t="str">
        <f>VLOOKUP(A111,NQNames!A95:C1019,2,FALSE)</f>
        <v xml:space="preserve">Amy Exon </v>
      </c>
      <c r="C111" s="226" t="str">
        <f>VLOOKUP(B111,NQNames!B95:D1019,2,FALSE)</f>
        <v>Spelthorne</v>
      </c>
      <c r="D111" s="227">
        <v>8.4</v>
      </c>
      <c r="E111" s="228">
        <v>8.4</v>
      </c>
      <c r="F111" s="228">
        <v>8.6</v>
      </c>
      <c r="G111" s="228"/>
      <c r="H111" s="229">
        <v>0</v>
      </c>
      <c r="I111" s="230"/>
      <c r="J111" s="231">
        <f>SUM(D111:F111)-H111</f>
        <v>25.4</v>
      </c>
      <c r="K111" s="227">
        <v>8.4</v>
      </c>
      <c r="L111" s="228">
        <v>8.3000000000000007</v>
      </c>
      <c r="M111" s="228">
        <v>8.6999999999999993</v>
      </c>
      <c r="N111" s="228"/>
      <c r="O111" s="229">
        <v>0</v>
      </c>
      <c r="P111" s="230"/>
      <c r="Q111" s="231">
        <f>SUM(K111:M111)-O111</f>
        <v>25.400000000000002</v>
      </c>
      <c r="R111" s="227">
        <v>9.1999999999999993</v>
      </c>
      <c r="S111" s="228">
        <v>8.8000000000000007</v>
      </c>
      <c r="T111" s="228">
        <v>9.1999999999999993</v>
      </c>
      <c r="U111" s="228"/>
      <c r="V111" s="229">
        <v>0</v>
      </c>
      <c r="W111" s="230"/>
      <c r="X111" s="232">
        <f>SUM(R111:T111)-V111</f>
        <v>27.2</v>
      </c>
      <c r="Y111" s="233">
        <f>J111+Q111+X111</f>
        <v>78</v>
      </c>
      <c r="Z111" s="234">
        <f>RANK(Y111,Y$111:Y$112,0)</f>
        <v>1</v>
      </c>
      <c r="AA111" s="34"/>
      <c r="AB111" s="4"/>
      <c r="AC111" s="4"/>
      <c r="AD111" s="4"/>
      <c r="AE111" s="4"/>
      <c r="AF111" s="4"/>
      <c r="AG111" s="4"/>
    </row>
    <row r="112" spans="1:33" ht="13.7" customHeight="1">
      <c r="A112" s="236">
        <v>73</v>
      </c>
      <c r="B112" s="237" t="str">
        <f>VLOOKUP(A112,NQNames!A96:C1020,2,FALSE)</f>
        <v xml:space="preserve">Natasha Exon </v>
      </c>
      <c r="C112" s="237" t="str">
        <f>VLOOKUP(B112,NQNames!B96:D1020,2,FALSE)</f>
        <v>Spelthorne</v>
      </c>
      <c r="D112" s="238">
        <v>8.4</v>
      </c>
      <c r="E112" s="239">
        <v>8.3000000000000007</v>
      </c>
      <c r="F112" s="239">
        <v>8.5</v>
      </c>
      <c r="G112" s="239"/>
      <c r="H112" s="240">
        <v>0</v>
      </c>
      <c r="I112" s="241"/>
      <c r="J112" s="242">
        <f>SUM(D112:F112)-H112</f>
        <v>25.200000000000003</v>
      </c>
      <c r="K112" s="238">
        <v>7.6</v>
      </c>
      <c r="L112" s="239">
        <v>7.9</v>
      </c>
      <c r="M112" s="239">
        <v>7.4</v>
      </c>
      <c r="N112" s="239"/>
      <c r="O112" s="240">
        <v>0</v>
      </c>
      <c r="P112" s="241"/>
      <c r="Q112" s="242">
        <f>SUM(K112:M112)-O112</f>
        <v>22.9</v>
      </c>
      <c r="R112" s="238">
        <v>8.4</v>
      </c>
      <c r="S112" s="239">
        <v>8.5</v>
      </c>
      <c r="T112" s="239">
        <v>8.6999999999999993</v>
      </c>
      <c r="U112" s="239"/>
      <c r="V112" s="240">
        <v>0</v>
      </c>
      <c r="W112" s="241"/>
      <c r="X112" s="243">
        <f>SUM(R112:T112)-V112</f>
        <v>25.599999999999998</v>
      </c>
      <c r="Y112" s="244">
        <f>J112+Q112+X112</f>
        <v>73.7</v>
      </c>
      <c r="Z112" s="245">
        <f>RANK(Y112,Y$111:Y$112,0)</f>
        <v>2</v>
      </c>
      <c r="AA112" s="34"/>
      <c r="AB112" s="4"/>
      <c r="AC112" s="4"/>
      <c r="AD112" s="4"/>
      <c r="AE112" s="4"/>
      <c r="AF112" s="4"/>
      <c r="AG112" s="4"/>
    </row>
    <row r="113" spans="1:33" ht="13.7" customHeight="1">
      <c r="A113" s="92"/>
      <c r="B113" s="92"/>
      <c r="C113" s="92"/>
      <c r="D113" s="54"/>
      <c r="E113" s="92"/>
      <c r="F113" s="54"/>
      <c r="G113" s="92"/>
      <c r="H113" s="54"/>
      <c r="I113" s="92"/>
      <c r="J113" s="54"/>
      <c r="K113" s="54"/>
      <c r="L113" s="92"/>
      <c r="M113" s="92"/>
      <c r="N113" s="92"/>
      <c r="O113" s="54"/>
      <c r="P113" s="92"/>
      <c r="Q113" s="54"/>
      <c r="R113" s="235"/>
      <c r="S113" s="54"/>
      <c r="T113" s="54"/>
      <c r="U113" s="92"/>
      <c r="V113" s="54"/>
      <c r="W113" s="92"/>
      <c r="X113" s="54"/>
      <c r="Y113" s="54"/>
      <c r="Z113" s="92"/>
      <c r="AA113" s="4"/>
      <c r="AB113" s="4"/>
      <c r="AC113" s="4"/>
      <c r="AD113" s="4"/>
      <c r="AE113" s="4"/>
      <c r="AF113" s="4"/>
      <c r="AG113" s="4"/>
    </row>
    <row r="114" spans="1:33" ht="13.5" customHeight="1">
      <c r="A114" s="7"/>
      <c r="B114" s="7"/>
      <c r="C114" s="7"/>
      <c r="D114" s="8"/>
      <c r="E114" s="7"/>
      <c r="F114" s="8"/>
      <c r="G114" s="7"/>
      <c r="H114" s="8"/>
      <c r="I114" s="7"/>
      <c r="J114" s="8"/>
      <c r="K114" s="8"/>
      <c r="L114" s="7"/>
      <c r="M114" s="7"/>
      <c r="N114" s="7"/>
      <c r="O114" s="8"/>
      <c r="P114" s="7"/>
      <c r="Q114" s="8"/>
      <c r="R114" s="9"/>
      <c r="S114" s="8"/>
      <c r="T114" s="8"/>
      <c r="U114" s="7"/>
      <c r="V114" s="8"/>
      <c r="W114" s="7"/>
      <c r="X114" s="8"/>
      <c r="Y114" s="8"/>
      <c r="Z114" s="7"/>
      <c r="AA114" s="4"/>
      <c r="AB114" s="4"/>
      <c r="AC114" s="4"/>
      <c r="AD114" s="4"/>
      <c r="AE114" s="4"/>
      <c r="AF114" s="4"/>
      <c r="AG114" s="4"/>
    </row>
    <row r="115" spans="1:33" ht="13.5" customHeight="1">
      <c r="A115" s="216" t="s">
        <v>2</v>
      </c>
      <c r="B115" s="217" t="s">
        <v>31</v>
      </c>
      <c r="C115" s="217" t="s">
        <v>4</v>
      </c>
      <c r="D115" s="218" t="s">
        <v>5</v>
      </c>
      <c r="E115" s="219" t="s">
        <v>6</v>
      </c>
      <c r="F115" s="74" t="s">
        <v>7</v>
      </c>
      <c r="G115" s="220"/>
      <c r="H115" s="221" t="s">
        <v>8</v>
      </c>
      <c r="I115" s="222"/>
      <c r="J115" s="74" t="s">
        <v>9</v>
      </c>
      <c r="K115" s="218" t="s">
        <v>5</v>
      </c>
      <c r="L115" s="74" t="s">
        <v>6</v>
      </c>
      <c r="M115" s="223" t="s">
        <v>7</v>
      </c>
      <c r="N115" s="220"/>
      <c r="O115" s="221" t="s">
        <v>8</v>
      </c>
      <c r="P115" s="222"/>
      <c r="Q115" s="74" t="s">
        <v>10</v>
      </c>
      <c r="R115" s="218" t="s">
        <v>5</v>
      </c>
      <c r="S115" s="74" t="s">
        <v>6</v>
      </c>
      <c r="T115" s="223" t="s">
        <v>7</v>
      </c>
      <c r="U115" s="220"/>
      <c r="V115" s="221" t="s">
        <v>8</v>
      </c>
      <c r="W115" s="222"/>
      <c r="X115" s="22" t="s">
        <v>11</v>
      </c>
      <c r="Y115" s="224" t="s">
        <v>12</v>
      </c>
      <c r="Z115" s="224" t="s">
        <v>13</v>
      </c>
      <c r="AA115" s="21"/>
      <c r="AB115" s="4"/>
      <c r="AC115" s="4"/>
      <c r="AD115" s="4"/>
      <c r="AE115" s="4"/>
      <c r="AF115" s="4"/>
      <c r="AG115" s="4"/>
    </row>
    <row r="116" spans="1:33" ht="14.1" customHeight="1">
      <c r="A116" s="225">
        <v>74</v>
      </c>
      <c r="B116" s="226" t="str">
        <f>VLOOKUP(A116,NQNames!A100:C1024,2,FALSE)</f>
        <v>Esther Molloy</v>
      </c>
      <c r="C116" s="226" t="str">
        <f>VLOOKUP(B116,NQNames!B100:D1024,2,FALSE)</f>
        <v>Swifts</v>
      </c>
      <c r="D116" s="227">
        <v>6.8</v>
      </c>
      <c r="E116" s="228">
        <v>7.2</v>
      </c>
      <c r="F116" s="228">
        <v>6.8</v>
      </c>
      <c r="G116" s="228"/>
      <c r="H116" s="229">
        <v>0</v>
      </c>
      <c r="I116" s="230"/>
      <c r="J116" s="231">
        <f t="shared" ref="J116:J121" si="18">SUM(D116:F116)-H116</f>
        <v>20.8</v>
      </c>
      <c r="K116" s="227">
        <v>8.4</v>
      </c>
      <c r="L116" s="228">
        <v>8.3000000000000007</v>
      </c>
      <c r="M116" s="228">
        <v>8.3000000000000007</v>
      </c>
      <c r="N116" s="228"/>
      <c r="O116" s="229">
        <v>0</v>
      </c>
      <c r="P116" s="230"/>
      <c r="Q116" s="231">
        <f t="shared" ref="Q116:Q121" si="19">SUM(K116:M116)-O116</f>
        <v>25.000000000000004</v>
      </c>
      <c r="R116" s="227">
        <v>8.5</v>
      </c>
      <c r="S116" s="228">
        <v>8.9</v>
      </c>
      <c r="T116" s="228">
        <v>8.5</v>
      </c>
      <c r="U116" s="228"/>
      <c r="V116" s="229">
        <v>0</v>
      </c>
      <c r="W116" s="230"/>
      <c r="X116" s="232">
        <f t="shared" ref="X116:X121" si="20">SUM(R116:T116)-V116</f>
        <v>25.9</v>
      </c>
      <c r="Y116" s="233">
        <f t="shared" ref="Y116:Y121" si="21">J116+Q116+X116</f>
        <v>71.7</v>
      </c>
      <c r="Z116" s="249" t="s">
        <v>240</v>
      </c>
      <c r="AA116" s="34"/>
      <c r="AB116" s="4"/>
      <c r="AC116" s="4"/>
      <c r="AD116" s="4"/>
      <c r="AE116" s="4"/>
      <c r="AF116" s="4"/>
      <c r="AG116" s="4"/>
    </row>
    <row r="117" spans="1:33" ht="13.7" customHeight="1">
      <c r="A117" s="236">
        <v>75</v>
      </c>
      <c r="B117" s="237" t="str">
        <f>VLOOKUP(A117,NQNames!A99:C1023,2,FALSE)</f>
        <v xml:space="preserve">Maisie Carr </v>
      </c>
      <c r="C117" s="237" t="str">
        <f>VLOOKUP(B117,NQNames!B99:D1023,2,FALSE)</f>
        <v>Spelthorne</v>
      </c>
      <c r="D117" s="238">
        <v>8.5</v>
      </c>
      <c r="E117" s="239">
        <v>8.6999999999999993</v>
      </c>
      <c r="F117" s="239">
        <v>8.6999999999999993</v>
      </c>
      <c r="G117" s="239"/>
      <c r="H117" s="240">
        <v>0</v>
      </c>
      <c r="I117" s="241"/>
      <c r="J117" s="242">
        <f t="shared" si="18"/>
        <v>25.9</v>
      </c>
      <c r="K117" s="238">
        <v>8</v>
      </c>
      <c r="L117" s="239">
        <v>8.4</v>
      </c>
      <c r="M117" s="239">
        <v>8.4</v>
      </c>
      <c r="N117" s="239"/>
      <c r="O117" s="240">
        <v>0</v>
      </c>
      <c r="P117" s="241"/>
      <c r="Q117" s="242">
        <f t="shared" si="19"/>
        <v>24.799999999999997</v>
      </c>
      <c r="R117" s="238">
        <v>8.4</v>
      </c>
      <c r="S117" s="239">
        <v>8.9</v>
      </c>
      <c r="T117" s="239">
        <v>8.6999999999999993</v>
      </c>
      <c r="U117" s="239"/>
      <c r="V117" s="240">
        <v>0</v>
      </c>
      <c r="W117" s="241"/>
      <c r="X117" s="243">
        <f t="shared" si="20"/>
        <v>26</v>
      </c>
      <c r="Y117" s="244">
        <f t="shared" si="21"/>
        <v>76.699999999999989</v>
      </c>
      <c r="Z117" s="245">
        <f>RANK(Y117,Y$116:Y$121,0)</f>
        <v>1</v>
      </c>
      <c r="AA117" s="34"/>
      <c r="AB117" s="4"/>
      <c r="AC117" s="4"/>
      <c r="AD117" s="4"/>
      <c r="AE117" s="4"/>
      <c r="AF117" s="4"/>
      <c r="AG117" s="4"/>
    </row>
    <row r="118" spans="1:33" ht="13.7" customHeight="1">
      <c r="A118" s="236">
        <v>76</v>
      </c>
      <c r="B118" s="237" t="str">
        <f>VLOOKUP(A118,NQNames!A100:C1024,2,FALSE)</f>
        <v xml:space="preserve">Gemma Biddle </v>
      </c>
      <c r="C118" s="237" t="str">
        <f>VLOOKUP(B118,NQNames!B100:D1024,2,FALSE)</f>
        <v>Spelthorne</v>
      </c>
      <c r="D118" s="238">
        <v>8.5</v>
      </c>
      <c r="E118" s="239">
        <v>8.1999999999999993</v>
      </c>
      <c r="F118" s="239">
        <v>8.6999999999999993</v>
      </c>
      <c r="G118" s="239"/>
      <c r="H118" s="240">
        <v>0</v>
      </c>
      <c r="I118" s="241"/>
      <c r="J118" s="242">
        <f t="shared" si="18"/>
        <v>25.4</v>
      </c>
      <c r="K118" s="238">
        <v>7.8</v>
      </c>
      <c r="L118" s="239">
        <v>8.1</v>
      </c>
      <c r="M118" s="239">
        <v>8.3000000000000007</v>
      </c>
      <c r="N118" s="239"/>
      <c r="O118" s="240">
        <v>0</v>
      </c>
      <c r="P118" s="241"/>
      <c r="Q118" s="242">
        <f t="shared" si="19"/>
        <v>24.2</v>
      </c>
      <c r="R118" s="238">
        <v>8.6999999999999993</v>
      </c>
      <c r="S118" s="239">
        <v>8.3000000000000007</v>
      </c>
      <c r="T118" s="239">
        <v>8.8000000000000007</v>
      </c>
      <c r="U118" s="239"/>
      <c r="V118" s="240">
        <v>0</v>
      </c>
      <c r="W118" s="241"/>
      <c r="X118" s="243">
        <f t="shared" si="20"/>
        <v>25.8</v>
      </c>
      <c r="Y118" s="244">
        <f t="shared" si="21"/>
        <v>75.399999999999991</v>
      </c>
      <c r="Z118" s="245">
        <f>RANK(Y118,Y$116:Y$121,0)</f>
        <v>3</v>
      </c>
      <c r="AA118" s="34"/>
      <c r="AB118" s="4"/>
      <c r="AC118" s="4"/>
      <c r="AD118" s="4"/>
      <c r="AE118" s="4"/>
      <c r="AF118" s="4"/>
      <c r="AG118" s="4"/>
    </row>
    <row r="119" spans="1:33" ht="13.7" customHeight="1">
      <c r="A119" s="236">
        <v>77</v>
      </c>
      <c r="B119" s="237" t="str">
        <f>VLOOKUP(A119,NQNames!A101:C1025,2,FALSE)</f>
        <v xml:space="preserve">Alexis Biddle </v>
      </c>
      <c r="C119" s="237" t="str">
        <f>VLOOKUP(B119,NQNames!B101:D1025,2,FALSE)</f>
        <v>Spelthorne</v>
      </c>
      <c r="D119" s="238">
        <v>8.3000000000000007</v>
      </c>
      <c r="E119" s="239">
        <v>8.3000000000000007</v>
      </c>
      <c r="F119" s="239">
        <v>8.3000000000000007</v>
      </c>
      <c r="G119" s="239"/>
      <c r="H119" s="240">
        <v>0</v>
      </c>
      <c r="I119" s="241"/>
      <c r="J119" s="242">
        <f t="shared" si="18"/>
        <v>24.900000000000002</v>
      </c>
      <c r="K119" s="238">
        <v>7.1</v>
      </c>
      <c r="L119" s="239">
        <v>7.6</v>
      </c>
      <c r="M119" s="239">
        <v>7.6</v>
      </c>
      <c r="N119" s="239"/>
      <c r="O119" s="240">
        <v>0</v>
      </c>
      <c r="P119" s="241"/>
      <c r="Q119" s="242">
        <f t="shared" si="19"/>
        <v>22.299999999999997</v>
      </c>
      <c r="R119" s="238">
        <v>8.6</v>
      </c>
      <c r="S119" s="239">
        <v>8.5</v>
      </c>
      <c r="T119" s="239">
        <v>8.4</v>
      </c>
      <c r="U119" s="239"/>
      <c r="V119" s="240">
        <v>0</v>
      </c>
      <c r="W119" s="241"/>
      <c r="X119" s="243">
        <f t="shared" si="20"/>
        <v>25.5</v>
      </c>
      <c r="Y119" s="244">
        <f t="shared" si="21"/>
        <v>72.7</v>
      </c>
      <c r="Z119" s="245">
        <f>RANK(Y119,Y$116:Y$121,0)</f>
        <v>5</v>
      </c>
      <c r="AA119" s="34"/>
      <c r="AB119" s="4"/>
      <c r="AC119" s="4"/>
      <c r="AD119" s="4"/>
      <c r="AE119" s="4"/>
      <c r="AF119" s="4"/>
      <c r="AG119" s="4"/>
    </row>
    <row r="120" spans="1:33" ht="13.7" customHeight="1">
      <c r="A120" s="236">
        <v>78</v>
      </c>
      <c r="B120" s="237" t="str">
        <f>VLOOKUP(A120,NQNames!A102:C1026,2,FALSE)</f>
        <v xml:space="preserve">Layla Hitching </v>
      </c>
      <c r="C120" s="237" t="str">
        <f>VLOOKUP(B120,NQNames!B102:D1026,2,FALSE)</f>
        <v>Spelthorne</v>
      </c>
      <c r="D120" s="238">
        <v>8.4</v>
      </c>
      <c r="E120" s="239">
        <v>8.3000000000000007</v>
      </c>
      <c r="F120" s="239">
        <v>8.5</v>
      </c>
      <c r="G120" s="239"/>
      <c r="H120" s="240">
        <v>0</v>
      </c>
      <c r="I120" s="241"/>
      <c r="J120" s="242">
        <f t="shared" si="18"/>
        <v>25.200000000000003</v>
      </c>
      <c r="K120" s="238">
        <v>8</v>
      </c>
      <c r="L120" s="239">
        <v>8.5</v>
      </c>
      <c r="M120" s="239">
        <v>8.4</v>
      </c>
      <c r="N120" s="239"/>
      <c r="O120" s="240">
        <v>0</v>
      </c>
      <c r="P120" s="241"/>
      <c r="Q120" s="242">
        <f t="shared" si="19"/>
        <v>24.9</v>
      </c>
      <c r="R120" s="238">
        <v>8.6999999999999993</v>
      </c>
      <c r="S120" s="239">
        <v>8.9</v>
      </c>
      <c r="T120" s="239">
        <v>8.9</v>
      </c>
      <c r="U120" s="239"/>
      <c r="V120" s="240">
        <v>0</v>
      </c>
      <c r="W120" s="241"/>
      <c r="X120" s="243">
        <f t="shared" si="20"/>
        <v>26.5</v>
      </c>
      <c r="Y120" s="244">
        <f t="shared" si="21"/>
        <v>76.599999999999994</v>
      </c>
      <c r="Z120" s="245">
        <f>RANK(Y120,Y$116:Y$121,0)</f>
        <v>2</v>
      </c>
      <c r="AA120" s="34"/>
      <c r="AB120" s="4"/>
      <c r="AC120" s="4"/>
      <c r="AD120" s="4"/>
      <c r="AE120" s="4"/>
      <c r="AF120" s="4"/>
      <c r="AG120" s="4"/>
    </row>
    <row r="121" spans="1:33" ht="13.7" customHeight="1">
      <c r="A121" s="236">
        <v>79</v>
      </c>
      <c r="B121" s="237" t="str">
        <f>VLOOKUP(A121,NQNames!A103:C1027,2,FALSE)</f>
        <v xml:space="preserve">Amber Jenner </v>
      </c>
      <c r="C121" s="237" t="str">
        <f>VLOOKUP(B121,NQNames!B103:D1027,2,FALSE)</f>
        <v>Spelthorne</v>
      </c>
      <c r="D121" s="238">
        <v>8.6</v>
      </c>
      <c r="E121" s="239">
        <v>8.3000000000000007</v>
      </c>
      <c r="F121" s="239">
        <v>8.3000000000000007</v>
      </c>
      <c r="G121" s="239"/>
      <c r="H121" s="240">
        <v>0</v>
      </c>
      <c r="I121" s="241"/>
      <c r="J121" s="242">
        <f t="shared" si="18"/>
        <v>25.2</v>
      </c>
      <c r="K121" s="238">
        <v>8.1999999999999993</v>
      </c>
      <c r="L121" s="239">
        <v>7.8</v>
      </c>
      <c r="M121" s="239">
        <v>8.3000000000000007</v>
      </c>
      <c r="N121" s="239"/>
      <c r="O121" s="240">
        <v>0</v>
      </c>
      <c r="P121" s="241"/>
      <c r="Q121" s="242">
        <f t="shared" si="19"/>
        <v>24.3</v>
      </c>
      <c r="R121" s="238">
        <v>8.4</v>
      </c>
      <c r="S121" s="239">
        <v>8.1999999999999993</v>
      </c>
      <c r="T121" s="239">
        <v>8.1999999999999993</v>
      </c>
      <c r="U121" s="239"/>
      <c r="V121" s="240">
        <v>0</v>
      </c>
      <c r="W121" s="241"/>
      <c r="X121" s="243">
        <f t="shared" si="20"/>
        <v>24.8</v>
      </c>
      <c r="Y121" s="244">
        <f t="shared" si="21"/>
        <v>74.3</v>
      </c>
      <c r="Z121" s="245">
        <f>RANK(Y121,Y$116:Y$121,0)</f>
        <v>4</v>
      </c>
      <c r="AA121" s="34"/>
      <c r="AB121" s="4"/>
      <c r="AC121" s="4"/>
      <c r="AD121" s="4"/>
      <c r="AE121" s="4"/>
      <c r="AF121" s="4"/>
      <c r="AG121" s="4"/>
    </row>
    <row r="122" spans="1:33" ht="13.7" customHeight="1">
      <c r="A122" s="92"/>
      <c r="B122" s="92"/>
      <c r="C122" s="92"/>
      <c r="D122" s="54"/>
      <c r="E122" s="92"/>
      <c r="F122" s="54"/>
      <c r="G122" s="92"/>
      <c r="H122" s="54"/>
      <c r="I122" s="92"/>
      <c r="J122" s="54"/>
      <c r="K122" s="54"/>
      <c r="L122" s="92"/>
      <c r="M122" s="92"/>
      <c r="N122" s="92"/>
      <c r="O122" s="54"/>
      <c r="P122" s="92"/>
      <c r="Q122" s="54"/>
      <c r="R122" s="235"/>
      <c r="S122" s="54"/>
      <c r="T122" s="54"/>
      <c r="U122" s="92"/>
      <c r="V122" s="54"/>
      <c r="W122" s="92"/>
      <c r="X122" s="54"/>
      <c r="Y122" s="54"/>
      <c r="Z122" s="92"/>
      <c r="AA122" s="4"/>
      <c r="AB122" s="4"/>
      <c r="AC122" s="4"/>
      <c r="AD122" s="4"/>
      <c r="AE122" s="4"/>
      <c r="AF122" s="4"/>
      <c r="AG122" s="4"/>
    </row>
    <row r="123" spans="1:33" ht="13.5" customHeight="1">
      <c r="A123" s="7"/>
      <c r="B123" s="7"/>
      <c r="C123" s="7"/>
      <c r="D123" s="8"/>
      <c r="E123" s="7"/>
      <c r="F123" s="8"/>
      <c r="G123" s="7"/>
      <c r="H123" s="8"/>
      <c r="I123" s="7"/>
      <c r="J123" s="8"/>
      <c r="K123" s="8"/>
      <c r="L123" s="7"/>
      <c r="M123" s="7"/>
      <c r="N123" s="7"/>
      <c r="O123" s="8"/>
      <c r="P123" s="7"/>
      <c r="Q123" s="8"/>
      <c r="R123" s="9"/>
      <c r="S123" s="8"/>
      <c r="T123" s="8"/>
      <c r="U123" s="7"/>
      <c r="V123" s="8"/>
      <c r="W123" s="7"/>
      <c r="X123" s="8"/>
      <c r="Y123" s="8"/>
      <c r="Z123" s="7"/>
      <c r="AA123" s="4"/>
      <c r="AB123" s="4"/>
      <c r="AC123" s="4"/>
      <c r="AD123" s="4"/>
      <c r="AE123" s="4"/>
      <c r="AF123" s="4"/>
      <c r="AG123" s="4"/>
    </row>
    <row r="124" spans="1:33" ht="13.5" customHeight="1">
      <c r="A124" s="216" t="s">
        <v>2</v>
      </c>
      <c r="B124" s="217" t="s">
        <v>31</v>
      </c>
      <c r="C124" s="217" t="s">
        <v>4</v>
      </c>
      <c r="D124" s="218" t="s">
        <v>5</v>
      </c>
      <c r="E124" s="219" t="s">
        <v>6</v>
      </c>
      <c r="F124" s="74" t="s">
        <v>7</v>
      </c>
      <c r="G124" s="220"/>
      <c r="H124" s="221" t="s">
        <v>8</v>
      </c>
      <c r="I124" s="222"/>
      <c r="J124" s="74" t="s">
        <v>9</v>
      </c>
      <c r="K124" s="218" t="s">
        <v>5</v>
      </c>
      <c r="L124" s="74" t="s">
        <v>6</v>
      </c>
      <c r="M124" s="223" t="s">
        <v>7</v>
      </c>
      <c r="N124" s="220"/>
      <c r="O124" s="221" t="s">
        <v>8</v>
      </c>
      <c r="P124" s="222"/>
      <c r="Q124" s="74" t="s">
        <v>10</v>
      </c>
      <c r="R124" s="218" t="s">
        <v>5</v>
      </c>
      <c r="S124" s="74" t="s">
        <v>6</v>
      </c>
      <c r="T124" s="223" t="s">
        <v>7</v>
      </c>
      <c r="U124" s="220"/>
      <c r="V124" s="221" t="s">
        <v>8</v>
      </c>
      <c r="W124" s="222"/>
      <c r="X124" s="22" t="s">
        <v>11</v>
      </c>
      <c r="Y124" s="224" t="s">
        <v>12</v>
      </c>
      <c r="Z124" s="224" t="s">
        <v>13</v>
      </c>
      <c r="AA124" s="21"/>
      <c r="AB124" s="4"/>
      <c r="AC124" s="4"/>
      <c r="AD124" s="4"/>
      <c r="AE124" s="4"/>
      <c r="AF124" s="4"/>
      <c r="AG124" s="4"/>
    </row>
    <row r="125" spans="1:33" ht="14.1" customHeight="1">
      <c r="A125" s="225">
        <v>80</v>
      </c>
      <c r="B125" s="226" t="str">
        <f>VLOOKUP(A125,NQNames!A107:C1031,2,FALSE)</f>
        <v>Alex Oakley</v>
      </c>
      <c r="C125" s="226" t="str">
        <f>VLOOKUP(B125,NQNames!B107:D1031,2,FALSE)</f>
        <v>Hove</v>
      </c>
      <c r="D125" s="227">
        <v>7.5</v>
      </c>
      <c r="E125" s="228">
        <v>7.8</v>
      </c>
      <c r="F125" s="228">
        <v>7.8</v>
      </c>
      <c r="G125" s="228"/>
      <c r="H125" s="229">
        <v>0</v>
      </c>
      <c r="I125" s="230"/>
      <c r="J125" s="231">
        <f>SUM(D125:F125)-H125</f>
        <v>23.1</v>
      </c>
      <c r="K125" s="227">
        <v>8.5</v>
      </c>
      <c r="L125" s="228">
        <v>8.6999999999999993</v>
      </c>
      <c r="M125" s="228">
        <v>8.5</v>
      </c>
      <c r="N125" s="228"/>
      <c r="O125" s="229">
        <v>0</v>
      </c>
      <c r="P125" s="230"/>
      <c r="Q125" s="231">
        <f>SUM(K125:M125)-O125</f>
        <v>25.7</v>
      </c>
      <c r="R125" s="227">
        <v>8.4</v>
      </c>
      <c r="S125" s="228">
        <v>8.1999999999999993</v>
      </c>
      <c r="T125" s="228">
        <v>8.1</v>
      </c>
      <c r="U125" s="228"/>
      <c r="V125" s="229">
        <v>0</v>
      </c>
      <c r="W125" s="230"/>
      <c r="X125" s="232">
        <f>SUM(R125:T125)-V125</f>
        <v>24.700000000000003</v>
      </c>
      <c r="Y125" s="233">
        <f>J125+Q125+X125</f>
        <v>73.5</v>
      </c>
      <c r="Z125" s="234">
        <f>RANK(Y125,Y$125:Y$127,0)</f>
        <v>2</v>
      </c>
      <c r="AA125" s="34"/>
      <c r="AB125" s="4"/>
      <c r="AC125" s="4"/>
      <c r="AD125" s="4"/>
      <c r="AE125" s="4"/>
      <c r="AF125" s="4"/>
      <c r="AG125" s="4"/>
    </row>
    <row r="126" spans="1:33" ht="13.7" customHeight="1">
      <c r="A126" s="236">
        <v>81</v>
      </c>
      <c r="B126" s="237" t="str">
        <f>VLOOKUP(A126,NQNames!A107:C1031,2,FALSE)</f>
        <v>Tom Clarke</v>
      </c>
      <c r="C126" s="237" t="str">
        <f>VLOOKUP(B126,NQNames!B107:D1031,2,FALSE)</f>
        <v>Spelthorne</v>
      </c>
      <c r="D126" s="238">
        <v>8.5</v>
      </c>
      <c r="E126" s="239">
        <v>8.3000000000000007</v>
      </c>
      <c r="F126" s="239">
        <v>8.5</v>
      </c>
      <c r="G126" s="239"/>
      <c r="H126" s="240">
        <v>0</v>
      </c>
      <c r="I126" s="241"/>
      <c r="J126" s="242">
        <f>SUM(D126:F126)-H126</f>
        <v>25.3</v>
      </c>
      <c r="K126" s="238">
        <v>8.1</v>
      </c>
      <c r="L126" s="239">
        <v>8</v>
      </c>
      <c r="M126" s="239">
        <v>8.3000000000000007</v>
      </c>
      <c r="N126" s="239"/>
      <c r="O126" s="240">
        <v>0</v>
      </c>
      <c r="P126" s="241"/>
      <c r="Q126" s="242">
        <f>SUM(K126:M126)-O126</f>
        <v>24.400000000000002</v>
      </c>
      <c r="R126" s="238">
        <v>8.1999999999999993</v>
      </c>
      <c r="S126" s="239">
        <v>8.5</v>
      </c>
      <c r="T126" s="239">
        <v>8.4</v>
      </c>
      <c r="U126" s="239"/>
      <c r="V126" s="240">
        <v>0</v>
      </c>
      <c r="W126" s="241"/>
      <c r="X126" s="243">
        <f>SUM(R126:T126)-V126</f>
        <v>25.1</v>
      </c>
      <c r="Y126" s="244">
        <f>J126+Q126+X126</f>
        <v>74.800000000000011</v>
      </c>
      <c r="Z126" s="245">
        <f>RANK(Y126,Y$125:Y$127,0)</f>
        <v>1</v>
      </c>
      <c r="AA126" s="34"/>
      <c r="AB126" s="4"/>
      <c r="AC126" s="4"/>
      <c r="AD126" s="4"/>
      <c r="AE126" s="4"/>
      <c r="AF126" s="4"/>
      <c r="AG126" s="4"/>
    </row>
    <row r="127" spans="1:33" ht="13.7" customHeight="1">
      <c r="A127" s="236">
        <v>82</v>
      </c>
      <c r="B127" s="237" t="str">
        <f>VLOOKUP(A127,NQNames!A108:C1032,2,FALSE)</f>
        <v xml:space="preserve">George Bune </v>
      </c>
      <c r="C127" s="237" t="str">
        <f>VLOOKUP(B127,NQNames!B108:D1032,2,FALSE)</f>
        <v>Hollington</v>
      </c>
      <c r="D127" s="238">
        <v>6.6</v>
      </c>
      <c r="E127" s="239">
        <v>7.1</v>
      </c>
      <c r="F127" s="239">
        <v>6.7</v>
      </c>
      <c r="G127" s="239"/>
      <c r="H127" s="240">
        <v>0</v>
      </c>
      <c r="I127" s="241"/>
      <c r="J127" s="242">
        <f>SUM(D127:F127)-H127</f>
        <v>20.399999999999999</v>
      </c>
      <c r="K127" s="238">
        <v>8.3000000000000007</v>
      </c>
      <c r="L127" s="239">
        <v>8.1999999999999993</v>
      </c>
      <c r="M127" s="239">
        <v>8.1</v>
      </c>
      <c r="N127" s="239"/>
      <c r="O127" s="240">
        <v>0</v>
      </c>
      <c r="P127" s="241"/>
      <c r="Q127" s="242">
        <f>SUM(K127:M127)-O127</f>
        <v>24.6</v>
      </c>
      <c r="R127" s="238">
        <v>8.1999999999999993</v>
      </c>
      <c r="S127" s="239">
        <v>8.3000000000000007</v>
      </c>
      <c r="T127" s="239">
        <v>8.4</v>
      </c>
      <c r="U127" s="239"/>
      <c r="V127" s="240">
        <v>0</v>
      </c>
      <c r="W127" s="241"/>
      <c r="X127" s="243">
        <f>SUM(R127:T127)-V127</f>
        <v>24.9</v>
      </c>
      <c r="Y127" s="244">
        <f>J127+Q127+X127</f>
        <v>69.900000000000006</v>
      </c>
      <c r="Z127" s="245">
        <f>RANK(Y127,Y$125:Y$127,0)</f>
        <v>3</v>
      </c>
      <c r="AA127" s="34"/>
      <c r="AB127" s="4"/>
      <c r="AC127" s="4"/>
      <c r="AD127" s="4"/>
      <c r="AE127" s="4"/>
      <c r="AF127" s="4"/>
      <c r="AG127" s="4"/>
    </row>
    <row r="128" spans="1:33" ht="13.7" customHeight="1">
      <c r="A128" s="92"/>
      <c r="B128" s="92"/>
      <c r="C128" s="92"/>
      <c r="D128" s="54"/>
      <c r="E128" s="92"/>
      <c r="F128" s="54"/>
      <c r="G128" s="92"/>
      <c r="H128" s="54"/>
      <c r="I128" s="92"/>
      <c r="J128" s="54"/>
      <c r="K128" s="54"/>
      <c r="L128" s="92"/>
      <c r="M128" s="92"/>
      <c r="N128" s="92"/>
      <c r="O128" s="54"/>
      <c r="P128" s="92"/>
      <c r="Q128" s="54"/>
      <c r="R128" s="235"/>
      <c r="S128" s="54"/>
      <c r="T128" s="54"/>
      <c r="U128" s="92"/>
      <c r="V128" s="54"/>
      <c r="W128" s="92"/>
      <c r="X128" s="54"/>
      <c r="Y128" s="54"/>
      <c r="Z128" s="92"/>
      <c r="AA128" s="4"/>
      <c r="AB128" s="4"/>
      <c r="AC128" s="4"/>
      <c r="AD128" s="4"/>
      <c r="AE128" s="4"/>
      <c r="AF128" s="4"/>
      <c r="AG128" s="4"/>
    </row>
    <row r="129" spans="1:33" ht="13.5" customHeight="1">
      <c r="A129" s="7"/>
      <c r="B129" s="7"/>
      <c r="C129" s="7"/>
      <c r="D129" s="8"/>
      <c r="E129" s="7"/>
      <c r="F129" s="8"/>
      <c r="G129" s="7"/>
      <c r="H129" s="8"/>
      <c r="I129" s="7"/>
      <c r="J129" s="8"/>
      <c r="K129" s="8"/>
      <c r="L129" s="7"/>
      <c r="M129" s="7"/>
      <c r="N129" s="7"/>
      <c r="O129" s="8"/>
      <c r="P129" s="7"/>
      <c r="Q129" s="8"/>
      <c r="R129" s="9"/>
      <c r="S129" s="8"/>
      <c r="T129" s="8"/>
      <c r="U129" s="7"/>
      <c r="V129" s="8"/>
      <c r="W129" s="7"/>
      <c r="X129" s="8"/>
      <c r="Y129" s="8"/>
      <c r="Z129" s="7"/>
      <c r="AA129" s="4"/>
      <c r="AB129" s="4"/>
      <c r="AC129" s="4"/>
      <c r="AD129" s="4"/>
      <c r="AE129" s="4"/>
      <c r="AF129" s="4"/>
      <c r="AG129" s="4"/>
    </row>
    <row r="130" spans="1:33" ht="13.5" customHeight="1">
      <c r="A130" s="216" t="s">
        <v>2</v>
      </c>
      <c r="B130" s="217" t="s">
        <v>33</v>
      </c>
      <c r="C130" s="217" t="s">
        <v>4</v>
      </c>
      <c r="D130" s="218" t="s">
        <v>5</v>
      </c>
      <c r="E130" s="219" t="s">
        <v>6</v>
      </c>
      <c r="F130" s="74" t="s">
        <v>7</v>
      </c>
      <c r="G130" s="220"/>
      <c r="H130" s="221" t="s">
        <v>8</v>
      </c>
      <c r="I130" s="222"/>
      <c r="J130" s="74" t="s">
        <v>9</v>
      </c>
      <c r="K130" s="218" t="s">
        <v>5</v>
      </c>
      <c r="L130" s="74" t="s">
        <v>6</v>
      </c>
      <c r="M130" s="223" t="s">
        <v>7</v>
      </c>
      <c r="N130" s="220"/>
      <c r="O130" s="221" t="s">
        <v>8</v>
      </c>
      <c r="P130" s="222"/>
      <c r="Q130" s="74" t="s">
        <v>10</v>
      </c>
      <c r="R130" s="218" t="s">
        <v>5</v>
      </c>
      <c r="S130" s="74" t="s">
        <v>6</v>
      </c>
      <c r="T130" s="223" t="s">
        <v>7</v>
      </c>
      <c r="U130" s="220"/>
      <c r="V130" s="221" t="s">
        <v>8</v>
      </c>
      <c r="W130" s="222"/>
      <c r="X130" s="22" t="s">
        <v>11</v>
      </c>
      <c r="Y130" s="224" t="s">
        <v>12</v>
      </c>
      <c r="Z130" s="224" t="s">
        <v>13</v>
      </c>
      <c r="AA130" s="21"/>
      <c r="AB130" s="4"/>
      <c r="AC130" s="4"/>
      <c r="AD130" s="4"/>
      <c r="AE130" s="4"/>
      <c r="AF130" s="4"/>
      <c r="AG130" s="4"/>
    </row>
    <row r="131" spans="1:33" ht="14.1" customHeight="1">
      <c r="A131" s="225">
        <v>83</v>
      </c>
      <c r="B131" s="226" t="str">
        <f>VLOOKUP(A131,NQNames!A116:C1040,2,FALSE)</f>
        <v xml:space="preserve">Erin Walsh </v>
      </c>
      <c r="C131" s="226" t="str">
        <f>VLOOKUP(B131,NQNames!B116:D1040,2,FALSE)</f>
        <v>Spelthorne</v>
      </c>
      <c r="D131" s="227">
        <v>8</v>
      </c>
      <c r="E131" s="228">
        <v>7.9</v>
      </c>
      <c r="F131" s="228">
        <v>8.1</v>
      </c>
      <c r="G131" s="228"/>
      <c r="H131" s="229">
        <v>0</v>
      </c>
      <c r="I131" s="230"/>
      <c r="J131" s="231">
        <f t="shared" ref="J131:J136" si="22">SUM(D131:F131)-H131</f>
        <v>24</v>
      </c>
      <c r="K131" s="227">
        <v>8.3000000000000007</v>
      </c>
      <c r="L131" s="228">
        <v>8.1999999999999993</v>
      </c>
      <c r="M131" s="228">
        <v>8.1</v>
      </c>
      <c r="N131" s="228"/>
      <c r="O131" s="229">
        <v>0</v>
      </c>
      <c r="P131" s="230"/>
      <c r="Q131" s="231">
        <f t="shared" ref="Q131:Q136" si="23">SUM(K131:M131)-O131</f>
        <v>24.6</v>
      </c>
      <c r="R131" s="227">
        <v>8.6999999999999993</v>
      </c>
      <c r="S131" s="228">
        <v>8.5</v>
      </c>
      <c r="T131" s="228">
        <v>8.1999999999999993</v>
      </c>
      <c r="U131" s="228"/>
      <c r="V131" s="229">
        <v>0</v>
      </c>
      <c r="W131" s="230"/>
      <c r="X131" s="232">
        <f t="shared" ref="X131:X136" si="24">SUM(R131:T131)-V131</f>
        <v>25.4</v>
      </c>
      <c r="Y131" s="233">
        <f t="shared" ref="Y131:Y136" si="25">J131+Q131+X131</f>
        <v>74</v>
      </c>
      <c r="Z131" s="234">
        <f>RANK(Y131,Y$131:Y$136,0)</f>
        <v>5</v>
      </c>
      <c r="AA131" s="34"/>
      <c r="AB131" s="4"/>
      <c r="AC131" s="4"/>
      <c r="AD131" s="4"/>
      <c r="AE131" s="4"/>
      <c r="AF131" s="4"/>
      <c r="AG131" s="4"/>
    </row>
    <row r="132" spans="1:33" ht="13.7" customHeight="1">
      <c r="A132" s="236">
        <v>84</v>
      </c>
      <c r="B132" s="237" t="str">
        <f>VLOOKUP(A132,NQNames!A115:C1039,2,FALSE)</f>
        <v>Sophie Pennington</v>
      </c>
      <c r="C132" s="237" t="str">
        <f>VLOOKUP(B132,NQNames!B115:D1039,2,FALSE)</f>
        <v>Hollington</v>
      </c>
      <c r="D132" s="238">
        <v>8.5</v>
      </c>
      <c r="E132" s="239">
        <v>8.6</v>
      </c>
      <c r="F132" s="239">
        <v>8.4</v>
      </c>
      <c r="G132" s="239"/>
      <c r="H132" s="240">
        <v>0</v>
      </c>
      <c r="I132" s="241"/>
      <c r="J132" s="242">
        <f t="shared" si="22"/>
        <v>25.5</v>
      </c>
      <c r="K132" s="238">
        <v>8.4</v>
      </c>
      <c r="L132" s="239">
        <v>8.1</v>
      </c>
      <c r="M132" s="239">
        <v>8.5</v>
      </c>
      <c r="N132" s="239"/>
      <c r="O132" s="240">
        <v>0</v>
      </c>
      <c r="P132" s="241"/>
      <c r="Q132" s="242">
        <f t="shared" si="23"/>
        <v>25</v>
      </c>
      <c r="R132" s="238">
        <v>8.5</v>
      </c>
      <c r="S132" s="239">
        <v>8.1999999999999993</v>
      </c>
      <c r="T132" s="239">
        <v>8.1</v>
      </c>
      <c r="U132" s="239"/>
      <c r="V132" s="240">
        <v>0</v>
      </c>
      <c r="W132" s="241"/>
      <c r="X132" s="243">
        <f t="shared" si="24"/>
        <v>24.799999999999997</v>
      </c>
      <c r="Y132" s="244">
        <f t="shared" si="25"/>
        <v>75.3</v>
      </c>
      <c r="Z132" s="245">
        <f>RANK(Y132,Y$131:Y$136,0)</f>
        <v>3</v>
      </c>
      <c r="AA132" s="34"/>
      <c r="AB132" s="4"/>
      <c r="AC132" s="4"/>
      <c r="AD132" s="4"/>
      <c r="AE132" s="4"/>
      <c r="AF132" s="4"/>
      <c r="AG132" s="4"/>
    </row>
    <row r="133" spans="1:33" ht="13.7" customHeight="1">
      <c r="A133" s="236">
        <v>85</v>
      </c>
      <c r="B133" s="237" t="str">
        <f>VLOOKUP(A133,NQNames!A115:C1039,2,FALSE)</f>
        <v xml:space="preserve">Louise Abbs </v>
      </c>
      <c r="C133" s="237" t="str">
        <f>VLOOKUP(B133,NQNames!B115:D1039,2,FALSE)</f>
        <v>Spelthorne</v>
      </c>
      <c r="D133" s="238">
        <v>8.4</v>
      </c>
      <c r="E133" s="239">
        <v>7.9</v>
      </c>
      <c r="F133" s="239">
        <v>8</v>
      </c>
      <c r="G133" s="239"/>
      <c r="H133" s="240">
        <v>0</v>
      </c>
      <c r="I133" s="241"/>
      <c r="J133" s="242">
        <f t="shared" si="22"/>
        <v>24.3</v>
      </c>
      <c r="K133" s="238">
        <v>8.4</v>
      </c>
      <c r="L133" s="239">
        <v>8.5</v>
      </c>
      <c r="M133" s="239">
        <v>8.4</v>
      </c>
      <c r="N133" s="239"/>
      <c r="O133" s="240">
        <v>0</v>
      </c>
      <c r="P133" s="241"/>
      <c r="Q133" s="242">
        <f t="shared" si="23"/>
        <v>25.299999999999997</v>
      </c>
      <c r="R133" s="238">
        <v>8.8000000000000007</v>
      </c>
      <c r="S133" s="239">
        <v>8.5</v>
      </c>
      <c r="T133" s="239">
        <v>8.3000000000000007</v>
      </c>
      <c r="U133" s="239"/>
      <c r="V133" s="240">
        <v>0</v>
      </c>
      <c r="W133" s="241"/>
      <c r="X133" s="243">
        <f t="shared" si="24"/>
        <v>25.6</v>
      </c>
      <c r="Y133" s="244">
        <f t="shared" si="25"/>
        <v>75.199999999999989</v>
      </c>
      <c r="Z133" s="245">
        <f>RANK(Y133,Y$131:Y$136,0)</f>
        <v>4</v>
      </c>
      <c r="AA133" s="34"/>
      <c r="AB133" s="4"/>
      <c r="AC133" s="4"/>
      <c r="AD133" s="4"/>
      <c r="AE133" s="4"/>
      <c r="AF133" s="4"/>
      <c r="AG133" s="4"/>
    </row>
    <row r="134" spans="1:33" ht="12.75" hidden="1" customHeight="1">
      <c r="A134" s="236">
        <v>86</v>
      </c>
      <c r="B134" s="237" t="str">
        <f>VLOOKUP(A134,NQNames!A116:C1040,2,FALSE)</f>
        <v>Jessica Clarke</v>
      </c>
      <c r="C134" s="237" t="str">
        <f>VLOOKUP(B134,NQNames!B116:D1040,2,FALSE)</f>
        <v>Bourne</v>
      </c>
      <c r="D134" s="238">
        <v>8.5</v>
      </c>
      <c r="E134" s="239">
        <v>8.6</v>
      </c>
      <c r="F134" s="239">
        <v>8.6</v>
      </c>
      <c r="G134" s="239"/>
      <c r="H134" s="240">
        <v>0</v>
      </c>
      <c r="I134" s="241"/>
      <c r="J134" s="242">
        <f t="shared" si="22"/>
        <v>25.700000000000003</v>
      </c>
      <c r="K134" s="238">
        <v>8.3000000000000007</v>
      </c>
      <c r="L134" s="239">
        <v>8.5</v>
      </c>
      <c r="M134" s="239">
        <v>8.5</v>
      </c>
      <c r="N134" s="239"/>
      <c r="O134" s="240">
        <v>0</v>
      </c>
      <c r="P134" s="241"/>
      <c r="Q134" s="242">
        <f t="shared" si="23"/>
        <v>25.3</v>
      </c>
      <c r="R134" s="238">
        <v>0</v>
      </c>
      <c r="S134" s="239">
        <v>0</v>
      </c>
      <c r="T134" s="239">
        <v>0</v>
      </c>
      <c r="U134" s="239"/>
      <c r="V134" s="240">
        <v>0</v>
      </c>
      <c r="W134" s="241"/>
      <c r="X134" s="243">
        <f t="shared" si="24"/>
        <v>0</v>
      </c>
      <c r="Y134" s="244">
        <f t="shared" si="25"/>
        <v>51</v>
      </c>
      <c r="Z134" s="246" t="s">
        <v>235</v>
      </c>
      <c r="AA134" s="34"/>
      <c r="AB134" s="4"/>
      <c r="AC134" s="4"/>
      <c r="AD134" s="4"/>
      <c r="AE134" s="4"/>
      <c r="AF134" s="4"/>
      <c r="AG134" s="4"/>
    </row>
    <row r="135" spans="1:33" ht="13.7" customHeight="1">
      <c r="A135" s="236">
        <v>87</v>
      </c>
      <c r="B135" s="237" t="str">
        <f>VLOOKUP(A135,NQNames!A117:C1041,2,FALSE)</f>
        <v xml:space="preserve">Lucille Ducaud </v>
      </c>
      <c r="C135" s="237" t="str">
        <f>VLOOKUP(B135,NQNames!B117:D1041,2,FALSE)</f>
        <v>Spelthorne</v>
      </c>
      <c r="D135" s="238">
        <v>8.5</v>
      </c>
      <c r="E135" s="239">
        <v>8.4</v>
      </c>
      <c r="F135" s="239">
        <v>8.5</v>
      </c>
      <c r="G135" s="239"/>
      <c r="H135" s="240">
        <v>0</v>
      </c>
      <c r="I135" s="241"/>
      <c r="J135" s="242">
        <f t="shared" si="22"/>
        <v>25.4</v>
      </c>
      <c r="K135" s="238">
        <v>8.6</v>
      </c>
      <c r="L135" s="239">
        <v>8.6</v>
      </c>
      <c r="M135" s="239">
        <v>8.6</v>
      </c>
      <c r="N135" s="239"/>
      <c r="O135" s="240">
        <v>0</v>
      </c>
      <c r="P135" s="241"/>
      <c r="Q135" s="242">
        <f t="shared" si="23"/>
        <v>25.799999999999997</v>
      </c>
      <c r="R135" s="238">
        <v>8.6999999999999993</v>
      </c>
      <c r="S135" s="239">
        <v>8.6</v>
      </c>
      <c r="T135" s="239">
        <v>8.4</v>
      </c>
      <c r="U135" s="239"/>
      <c r="V135" s="240">
        <v>0</v>
      </c>
      <c r="W135" s="241"/>
      <c r="X135" s="243">
        <f t="shared" si="24"/>
        <v>25.699999999999996</v>
      </c>
      <c r="Y135" s="244">
        <f t="shared" si="25"/>
        <v>76.899999999999991</v>
      </c>
      <c r="Z135" s="245">
        <f>RANK(Y135,Y$131:Y$136,0)</f>
        <v>2</v>
      </c>
      <c r="AA135" s="34"/>
      <c r="AB135" s="4"/>
      <c r="AC135" s="4"/>
      <c r="AD135" s="4"/>
      <c r="AE135" s="4"/>
      <c r="AF135" s="4"/>
      <c r="AG135" s="4"/>
    </row>
    <row r="136" spans="1:33" ht="13.7" customHeight="1">
      <c r="A136" s="236">
        <v>88</v>
      </c>
      <c r="B136" s="237" t="str">
        <f>VLOOKUP(A136,NQNames!A118:C1042,2,FALSE)</f>
        <v xml:space="preserve">Evy Edghill </v>
      </c>
      <c r="C136" s="237" t="str">
        <f>VLOOKUP(B136,NQNames!B118:D1042,2,FALSE)</f>
        <v>Spelthorne</v>
      </c>
      <c r="D136" s="238">
        <v>8.5</v>
      </c>
      <c r="E136" s="239">
        <v>8.4</v>
      </c>
      <c r="F136" s="239">
        <v>8.8000000000000007</v>
      </c>
      <c r="G136" s="239"/>
      <c r="H136" s="240">
        <v>0</v>
      </c>
      <c r="I136" s="241"/>
      <c r="J136" s="242">
        <f t="shared" si="22"/>
        <v>25.7</v>
      </c>
      <c r="K136" s="238">
        <v>8.6</v>
      </c>
      <c r="L136" s="239">
        <v>8.5</v>
      </c>
      <c r="M136" s="239">
        <v>8.6999999999999993</v>
      </c>
      <c r="N136" s="239"/>
      <c r="O136" s="240">
        <v>0</v>
      </c>
      <c r="P136" s="241"/>
      <c r="Q136" s="242">
        <f t="shared" si="23"/>
        <v>25.8</v>
      </c>
      <c r="R136" s="238">
        <v>8.6</v>
      </c>
      <c r="S136" s="239">
        <v>9</v>
      </c>
      <c r="T136" s="239">
        <v>8.5</v>
      </c>
      <c r="U136" s="239"/>
      <c r="V136" s="240">
        <v>0</v>
      </c>
      <c r="W136" s="241"/>
      <c r="X136" s="243">
        <f t="shared" si="24"/>
        <v>26.1</v>
      </c>
      <c r="Y136" s="244">
        <f t="shared" si="25"/>
        <v>77.599999999999994</v>
      </c>
      <c r="Z136" s="245">
        <f>RANK(Y136,Y$131:Y$136,0)</f>
        <v>1</v>
      </c>
      <c r="AA136" s="34"/>
      <c r="AB136" s="4"/>
      <c r="AC136" s="4"/>
      <c r="AD136" s="4"/>
      <c r="AE136" s="4"/>
      <c r="AF136" s="4"/>
      <c r="AG136" s="4"/>
    </row>
    <row r="137" spans="1:33" ht="13.7" customHeight="1">
      <c r="A137" s="250"/>
      <c r="B137" s="251"/>
      <c r="C137" s="251"/>
      <c r="D137" s="252"/>
      <c r="E137" s="92"/>
      <c r="F137" s="54"/>
      <c r="G137" s="92"/>
      <c r="H137" s="54"/>
      <c r="I137" s="92"/>
      <c r="J137" s="54"/>
      <c r="K137" s="54"/>
      <c r="L137" s="92"/>
      <c r="M137" s="92"/>
      <c r="N137" s="92"/>
      <c r="O137" s="54"/>
      <c r="P137" s="92"/>
      <c r="Q137" s="54"/>
      <c r="R137" s="54"/>
      <c r="S137" s="54"/>
      <c r="T137" s="54"/>
      <c r="U137" s="92"/>
      <c r="V137" s="54"/>
      <c r="W137" s="92"/>
      <c r="X137" s="54"/>
      <c r="Y137" s="54"/>
      <c r="Z137" s="92"/>
      <c r="AA137" s="4"/>
      <c r="AB137" s="4"/>
      <c r="AC137" s="4"/>
      <c r="AD137" s="4"/>
      <c r="AE137" s="4"/>
      <c r="AF137" s="4"/>
      <c r="AG137" s="4"/>
    </row>
    <row r="138" spans="1:33" ht="13.5" customHeight="1">
      <c r="A138" s="7"/>
      <c r="B138" s="94"/>
      <c r="C138" s="94"/>
      <c r="D138" s="8"/>
      <c r="E138" s="7"/>
      <c r="F138" s="8"/>
      <c r="G138" s="7"/>
      <c r="H138" s="8"/>
      <c r="I138" s="7"/>
      <c r="J138" s="8"/>
      <c r="K138" s="8"/>
      <c r="L138" s="7"/>
      <c r="M138" s="7"/>
      <c r="N138" s="7"/>
      <c r="O138" s="8"/>
      <c r="P138" s="7"/>
      <c r="Q138" s="8"/>
      <c r="R138" s="9"/>
      <c r="S138" s="8"/>
      <c r="T138" s="8"/>
      <c r="U138" s="7"/>
      <c r="V138" s="8"/>
      <c r="W138" s="7"/>
      <c r="X138" s="8"/>
      <c r="Y138" s="8"/>
      <c r="Z138" s="7"/>
      <c r="AA138" s="4"/>
      <c r="AB138" s="4"/>
      <c r="AC138" s="4"/>
      <c r="AD138" s="4"/>
      <c r="AE138" s="4"/>
      <c r="AF138" s="4"/>
      <c r="AG138" s="4"/>
    </row>
    <row r="139" spans="1:33" ht="13.5" customHeight="1">
      <c r="A139" s="216" t="s">
        <v>2</v>
      </c>
      <c r="B139" s="217" t="s">
        <v>34</v>
      </c>
      <c r="C139" s="217" t="s">
        <v>4</v>
      </c>
      <c r="D139" s="218" t="s">
        <v>5</v>
      </c>
      <c r="E139" s="219" t="s">
        <v>6</v>
      </c>
      <c r="F139" s="74" t="s">
        <v>7</v>
      </c>
      <c r="G139" s="220"/>
      <c r="H139" s="221" t="s">
        <v>8</v>
      </c>
      <c r="I139" s="222"/>
      <c r="J139" s="74" t="s">
        <v>9</v>
      </c>
      <c r="K139" s="218" t="s">
        <v>5</v>
      </c>
      <c r="L139" s="74" t="s">
        <v>6</v>
      </c>
      <c r="M139" s="223" t="s">
        <v>7</v>
      </c>
      <c r="N139" s="220"/>
      <c r="O139" s="221" t="s">
        <v>8</v>
      </c>
      <c r="P139" s="222"/>
      <c r="Q139" s="74" t="s">
        <v>10</v>
      </c>
      <c r="R139" s="218" t="s">
        <v>5</v>
      </c>
      <c r="S139" s="74" t="s">
        <v>6</v>
      </c>
      <c r="T139" s="223" t="s">
        <v>7</v>
      </c>
      <c r="U139" s="220"/>
      <c r="V139" s="221" t="s">
        <v>8</v>
      </c>
      <c r="W139" s="222"/>
      <c r="X139" s="22" t="s">
        <v>11</v>
      </c>
      <c r="Y139" s="224" t="s">
        <v>12</v>
      </c>
      <c r="Z139" s="224" t="s">
        <v>13</v>
      </c>
      <c r="AA139" s="21"/>
      <c r="AB139" s="4"/>
      <c r="AC139" s="4"/>
      <c r="AD139" s="4"/>
      <c r="AE139" s="4"/>
      <c r="AF139" s="4"/>
      <c r="AG139" s="4"/>
    </row>
    <row r="140" spans="1:33" ht="14.1" customHeight="1">
      <c r="A140" s="225">
        <v>160</v>
      </c>
      <c r="B140" s="226" t="str">
        <f>VLOOKUP(A140,NQNames!A119:C1043,2,FALSE)</f>
        <v>Jake Chownsmith</v>
      </c>
      <c r="C140" s="226" t="str">
        <f>VLOOKUP(B140,NQNames!B119:D1043,2,FALSE)</f>
        <v>Spelthorne</v>
      </c>
      <c r="D140" s="227">
        <v>8.3000000000000007</v>
      </c>
      <c r="E140" s="228">
        <v>8.5</v>
      </c>
      <c r="F140" s="228">
        <v>8.3000000000000007</v>
      </c>
      <c r="G140" s="228"/>
      <c r="H140" s="229">
        <v>0</v>
      </c>
      <c r="I140" s="230"/>
      <c r="J140" s="231">
        <f>SUM(D140:F140)-H140</f>
        <v>25.1</v>
      </c>
      <c r="K140" s="227">
        <v>7.9</v>
      </c>
      <c r="L140" s="228">
        <v>8</v>
      </c>
      <c r="M140" s="228">
        <v>8</v>
      </c>
      <c r="N140" s="228"/>
      <c r="O140" s="229">
        <v>0</v>
      </c>
      <c r="P140" s="230"/>
      <c r="Q140" s="231">
        <f>SUM(K140:M140)-O140</f>
        <v>23.9</v>
      </c>
      <c r="R140" s="227">
        <v>8.5</v>
      </c>
      <c r="S140" s="228">
        <v>8.4</v>
      </c>
      <c r="T140" s="228">
        <v>8</v>
      </c>
      <c r="U140" s="228"/>
      <c r="V140" s="229">
        <v>0</v>
      </c>
      <c r="W140" s="230"/>
      <c r="X140" s="232">
        <f>SUM(R140:T140)-V140</f>
        <v>24.9</v>
      </c>
      <c r="Y140" s="233">
        <f>J140+Q140+X140</f>
        <v>73.900000000000006</v>
      </c>
      <c r="Z140" s="234">
        <f>RANK(Y140,Y$140:Y$140,0)</f>
        <v>1</v>
      </c>
      <c r="AA140" s="34"/>
      <c r="AB140" s="4"/>
      <c r="AC140" s="4"/>
      <c r="AD140" s="4"/>
      <c r="AE140" s="4"/>
      <c r="AF140" s="4"/>
      <c r="AG140" s="4"/>
    </row>
    <row r="141" spans="1:33" ht="13.5" customHeight="1">
      <c r="A141" s="94"/>
      <c r="B141" s="94"/>
      <c r="C141" s="94"/>
      <c r="D141" s="253"/>
      <c r="E141" s="94"/>
      <c r="F141" s="253"/>
      <c r="G141" s="94"/>
      <c r="H141" s="253"/>
      <c r="I141" s="94"/>
      <c r="J141" s="253"/>
      <c r="K141" s="253"/>
      <c r="L141" s="94"/>
      <c r="M141" s="94"/>
      <c r="N141" s="94"/>
      <c r="O141" s="253"/>
      <c r="P141" s="94"/>
      <c r="Q141" s="253"/>
      <c r="R141" s="254"/>
      <c r="S141" s="253"/>
      <c r="T141" s="253"/>
      <c r="U141" s="94"/>
      <c r="V141" s="253"/>
      <c r="W141" s="94"/>
      <c r="X141" s="253"/>
      <c r="Y141" s="253"/>
      <c r="Z141" s="94"/>
      <c r="AA141" s="4"/>
      <c r="AB141" s="4"/>
      <c r="AC141" s="4"/>
      <c r="AD141" s="4"/>
      <c r="AE141" s="4"/>
      <c r="AF141" s="4"/>
      <c r="AG141" s="4"/>
    </row>
    <row r="142" spans="1:33" ht="13.5" customHeight="1">
      <c r="A142" s="216" t="s">
        <v>2</v>
      </c>
      <c r="B142" s="217" t="s">
        <v>35</v>
      </c>
      <c r="C142" s="217" t="s">
        <v>4</v>
      </c>
      <c r="D142" s="218" t="s">
        <v>5</v>
      </c>
      <c r="E142" s="219" t="s">
        <v>6</v>
      </c>
      <c r="F142" s="74" t="s">
        <v>7</v>
      </c>
      <c r="G142" s="220"/>
      <c r="H142" s="221" t="s">
        <v>8</v>
      </c>
      <c r="I142" s="222"/>
      <c r="J142" s="74" t="s">
        <v>9</v>
      </c>
      <c r="K142" s="218" t="s">
        <v>5</v>
      </c>
      <c r="L142" s="74" t="s">
        <v>6</v>
      </c>
      <c r="M142" s="223" t="s">
        <v>7</v>
      </c>
      <c r="N142" s="220"/>
      <c r="O142" s="221" t="s">
        <v>8</v>
      </c>
      <c r="P142" s="222"/>
      <c r="Q142" s="74" t="s">
        <v>10</v>
      </c>
      <c r="R142" s="218" t="s">
        <v>5</v>
      </c>
      <c r="S142" s="74" t="s">
        <v>6</v>
      </c>
      <c r="T142" s="223" t="s">
        <v>7</v>
      </c>
      <c r="U142" s="220"/>
      <c r="V142" s="221" t="s">
        <v>8</v>
      </c>
      <c r="W142" s="222"/>
      <c r="X142" s="22" t="s">
        <v>11</v>
      </c>
      <c r="Y142" s="224" t="s">
        <v>12</v>
      </c>
      <c r="Z142" s="224" t="s">
        <v>13</v>
      </c>
      <c r="AA142" s="21"/>
      <c r="AB142" s="4"/>
      <c r="AC142" s="4"/>
      <c r="AD142" s="4"/>
      <c r="AE142" s="4"/>
      <c r="AF142" s="4"/>
      <c r="AG142" s="4"/>
    </row>
    <row r="143" spans="1:33" ht="14.1" customHeight="1">
      <c r="A143" s="225">
        <v>89</v>
      </c>
      <c r="B143" s="226" t="str">
        <f>VLOOKUP(A143,NQNames!A122:C1046,2,FALSE)</f>
        <v xml:space="preserve">Caden Cotman </v>
      </c>
      <c r="C143" s="226" t="str">
        <f>VLOOKUP(B143,NQNames!B122:D1046,2,FALSE)</f>
        <v>Hollington</v>
      </c>
      <c r="D143" s="227">
        <v>7.9</v>
      </c>
      <c r="E143" s="228">
        <v>7.5</v>
      </c>
      <c r="F143" s="228">
        <v>7.6</v>
      </c>
      <c r="G143" s="228"/>
      <c r="H143" s="229">
        <v>0</v>
      </c>
      <c r="I143" s="230"/>
      <c r="J143" s="231">
        <f>SUM(D143:F143)-H143</f>
        <v>23</v>
      </c>
      <c r="K143" s="227">
        <v>7.3</v>
      </c>
      <c r="L143" s="228">
        <v>7</v>
      </c>
      <c r="M143" s="228">
        <v>7.5</v>
      </c>
      <c r="N143" s="228"/>
      <c r="O143" s="229">
        <v>0</v>
      </c>
      <c r="P143" s="230"/>
      <c r="Q143" s="231">
        <f>SUM(K143:M143)-O143</f>
        <v>21.8</v>
      </c>
      <c r="R143" s="227">
        <v>7.2</v>
      </c>
      <c r="S143" s="228">
        <v>6.9</v>
      </c>
      <c r="T143" s="228">
        <v>7.2</v>
      </c>
      <c r="U143" s="228"/>
      <c r="V143" s="229">
        <v>0</v>
      </c>
      <c r="W143" s="230"/>
      <c r="X143" s="232">
        <f>SUM(R143:T143)-V143</f>
        <v>21.3</v>
      </c>
      <c r="Y143" s="233">
        <f>J143+Q143+X143</f>
        <v>66.099999999999994</v>
      </c>
      <c r="Z143" s="234">
        <f>RANK(Y143,Y$143:Y$144,0)</f>
        <v>2</v>
      </c>
      <c r="AA143" s="34"/>
      <c r="AB143" s="4"/>
      <c r="AC143" s="4"/>
      <c r="AD143" s="4"/>
      <c r="AE143" s="4"/>
      <c r="AF143" s="4"/>
      <c r="AG143" s="4"/>
    </row>
    <row r="144" spans="1:33" ht="13.7" customHeight="1">
      <c r="A144" s="236">
        <v>90</v>
      </c>
      <c r="B144" s="237" t="str">
        <f>VLOOKUP(A144,NQNames!A123:C1047,2,FALSE)</f>
        <v>Jimmy Symes</v>
      </c>
      <c r="C144" s="237" t="str">
        <f>VLOOKUP(B144,NQNames!B123:D1047,2,FALSE)</f>
        <v>Hollington</v>
      </c>
      <c r="D144" s="238">
        <v>8.4</v>
      </c>
      <c r="E144" s="239">
        <v>8.1999999999999993</v>
      </c>
      <c r="F144" s="239">
        <v>8.1999999999999993</v>
      </c>
      <c r="G144" s="239"/>
      <c r="H144" s="240">
        <v>0</v>
      </c>
      <c r="I144" s="241"/>
      <c r="J144" s="242">
        <f>SUM(D144:F144)-H144</f>
        <v>24.8</v>
      </c>
      <c r="K144" s="238">
        <v>7.6</v>
      </c>
      <c r="L144" s="239">
        <v>8.1</v>
      </c>
      <c r="M144" s="239">
        <v>7.9</v>
      </c>
      <c r="N144" s="239"/>
      <c r="O144" s="240">
        <v>0</v>
      </c>
      <c r="P144" s="241"/>
      <c r="Q144" s="242">
        <f>SUM(K144:M144)-O144</f>
        <v>23.6</v>
      </c>
      <c r="R144" s="238">
        <v>7.9</v>
      </c>
      <c r="S144" s="239">
        <v>8.3000000000000007</v>
      </c>
      <c r="T144" s="239">
        <v>7.9</v>
      </c>
      <c r="U144" s="239"/>
      <c r="V144" s="240">
        <v>0</v>
      </c>
      <c r="W144" s="241"/>
      <c r="X144" s="243">
        <f>SUM(R144:T144)-V144</f>
        <v>24.1</v>
      </c>
      <c r="Y144" s="244">
        <f>J144+Q144+X144</f>
        <v>72.5</v>
      </c>
      <c r="Z144" s="245">
        <f>RANK(Y144,Y$143:Y$144,0)</f>
        <v>1</v>
      </c>
      <c r="AA144" s="34"/>
      <c r="AB144" s="4"/>
      <c r="AC144" s="4"/>
      <c r="AD144" s="4"/>
      <c r="AE144" s="4"/>
      <c r="AF144" s="4"/>
      <c r="AG144" s="4"/>
    </row>
    <row r="145" spans="1:33" ht="13.7" customHeight="1">
      <c r="A145" s="255"/>
      <c r="B145" s="235"/>
      <c r="C145" s="235"/>
      <c r="D145" s="70"/>
      <c r="E145" s="70"/>
      <c r="F145" s="70"/>
      <c r="G145" s="70"/>
      <c r="H145" s="256"/>
      <c r="I145" s="257"/>
      <c r="J145" s="258"/>
      <c r="K145" s="70"/>
      <c r="L145" s="70"/>
      <c r="M145" s="70"/>
      <c r="N145" s="70"/>
      <c r="O145" s="256"/>
      <c r="P145" s="257"/>
      <c r="Q145" s="258"/>
      <c r="R145" s="70"/>
      <c r="S145" s="70"/>
      <c r="T145" s="70"/>
      <c r="U145" s="70"/>
      <c r="V145" s="256"/>
      <c r="W145" s="257"/>
      <c r="X145" s="258"/>
      <c r="Y145" s="259"/>
      <c r="Z145" s="235"/>
      <c r="AA145" s="4"/>
      <c r="AB145" s="72" t="s">
        <v>37</v>
      </c>
      <c r="AC145" s="73"/>
      <c r="AD145" s="73"/>
      <c r="AE145" s="260"/>
      <c r="AF145" s="260"/>
      <c r="AG145" s="4"/>
    </row>
    <row r="146" spans="1:33" ht="13.5" customHeight="1">
      <c r="A146" s="7"/>
      <c r="B146" s="7"/>
      <c r="C146" s="7"/>
      <c r="D146" s="8"/>
      <c r="E146" s="7"/>
      <c r="F146" s="8"/>
      <c r="G146" s="7"/>
      <c r="H146" s="8"/>
      <c r="I146" s="7"/>
      <c r="J146" s="8"/>
      <c r="K146" s="8"/>
      <c r="L146" s="7"/>
      <c r="M146" s="7"/>
      <c r="N146" s="7"/>
      <c r="O146" s="8"/>
      <c r="P146" s="7"/>
      <c r="Q146" s="8"/>
      <c r="R146" s="9"/>
      <c r="S146" s="8"/>
      <c r="T146" s="8"/>
      <c r="U146" s="7"/>
      <c r="V146" s="8"/>
      <c r="W146" s="7"/>
      <c r="X146" s="8"/>
      <c r="Y146" s="8"/>
      <c r="Z146" s="7"/>
      <c r="AA146" s="4"/>
      <c r="AB146" s="9"/>
      <c r="AC146" s="261"/>
      <c r="AD146" s="261"/>
      <c r="AE146" s="261"/>
      <c r="AF146" s="261"/>
      <c r="AG146" s="4"/>
    </row>
    <row r="147" spans="1:33" ht="13.5" customHeight="1">
      <c r="A147" s="216" t="s">
        <v>2</v>
      </c>
      <c r="B147" s="217" t="s">
        <v>38</v>
      </c>
      <c r="C147" s="217" t="s">
        <v>4</v>
      </c>
      <c r="D147" s="218" t="s">
        <v>5</v>
      </c>
      <c r="E147" s="219" t="s">
        <v>6</v>
      </c>
      <c r="F147" s="74" t="s">
        <v>7</v>
      </c>
      <c r="G147" s="220"/>
      <c r="H147" s="221" t="s">
        <v>8</v>
      </c>
      <c r="I147" s="222"/>
      <c r="J147" s="74" t="s">
        <v>9</v>
      </c>
      <c r="K147" s="218" t="s">
        <v>5</v>
      </c>
      <c r="L147" s="74" t="s">
        <v>6</v>
      </c>
      <c r="M147" s="223" t="s">
        <v>7</v>
      </c>
      <c r="N147" s="220"/>
      <c r="O147" s="221" t="s">
        <v>8</v>
      </c>
      <c r="P147" s="222"/>
      <c r="Q147" s="74" t="s">
        <v>10</v>
      </c>
      <c r="R147" s="218" t="s">
        <v>5</v>
      </c>
      <c r="S147" s="74" t="s">
        <v>6</v>
      </c>
      <c r="T147" s="223" t="s">
        <v>7</v>
      </c>
      <c r="U147" s="220"/>
      <c r="V147" s="221" t="s">
        <v>8</v>
      </c>
      <c r="W147" s="222"/>
      <c r="X147" s="22" t="s">
        <v>11</v>
      </c>
      <c r="Y147" s="224" t="s">
        <v>12</v>
      </c>
      <c r="Z147" s="224" t="s">
        <v>13</v>
      </c>
      <c r="AA147" s="21"/>
      <c r="AB147" s="74" t="s">
        <v>39</v>
      </c>
      <c r="AC147" s="75" t="s">
        <v>5</v>
      </c>
      <c r="AD147" s="76" t="s">
        <v>6</v>
      </c>
      <c r="AE147" s="77" t="s">
        <v>40</v>
      </c>
      <c r="AF147" s="77" t="s">
        <v>41</v>
      </c>
      <c r="AG147" s="34"/>
    </row>
    <row r="148" spans="1:33" ht="14.1" customHeight="1">
      <c r="A148" s="225">
        <v>86</v>
      </c>
      <c r="B148" s="226" t="str">
        <f>VLOOKUP(A148,NQNames!A134:C1058,2,FALSE)</f>
        <v>Jessica Clarke</v>
      </c>
      <c r="C148" s="226" t="str">
        <f>VLOOKUP(B148,NQNames!B134:D1058,2,FALSE)</f>
        <v>Bourne</v>
      </c>
      <c r="D148" s="227">
        <v>8.5</v>
      </c>
      <c r="E148" s="228">
        <v>8.6</v>
      </c>
      <c r="F148" s="228">
        <v>8.6</v>
      </c>
      <c r="G148" s="228"/>
      <c r="H148" s="229">
        <v>0</v>
      </c>
      <c r="I148" s="230"/>
      <c r="J148" s="231">
        <f t="shared" ref="J148:J157" si="26">SUM(D148:F148)-H148</f>
        <v>25.700000000000003</v>
      </c>
      <c r="K148" s="227">
        <v>8.3000000000000007</v>
      </c>
      <c r="L148" s="228">
        <v>8.5</v>
      </c>
      <c r="M148" s="228">
        <v>8.5</v>
      </c>
      <c r="N148" s="228"/>
      <c r="O148" s="229">
        <v>0</v>
      </c>
      <c r="P148" s="230"/>
      <c r="Q148" s="231">
        <f t="shared" ref="Q148:Q157" si="27">SUM(K148:M148)-O148</f>
        <v>25.3</v>
      </c>
      <c r="R148" s="227">
        <v>9</v>
      </c>
      <c r="S148" s="228">
        <v>9</v>
      </c>
      <c r="T148" s="228">
        <v>8.9</v>
      </c>
      <c r="U148" s="228"/>
      <c r="V148" s="229">
        <v>0</v>
      </c>
      <c r="W148" s="230"/>
      <c r="X148" s="232">
        <f t="shared" ref="X148:X157" si="28">SUM(R148:T148)-V148</f>
        <v>26.9</v>
      </c>
      <c r="Y148" s="233">
        <f t="shared" ref="Y148:Y157" si="29">J148+Q148+X148</f>
        <v>77.900000000000006</v>
      </c>
      <c r="Z148" s="234">
        <f t="shared" ref="Z148:Z157" si="30">RANK(Y148,Y$148:Y$157,0)</f>
        <v>3</v>
      </c>
      <c r="AA148" s="78"/>
      <c r="AB148" s="79">
        <f t="shared" ref="AB148:AB157" si="31">AF148/AG148</f>
        <v>0.8600000000000001</v>
      </c>
      <c r="AC148" s="80">
        <v>4.4000000000000004</v>
      </c>
      <c r="AD148" s="81">
        <v>4.2</v>
      </c>
      <c r="AE148" s="82">
        <f t="shared" ref="AE148:AE157" si="32">AC148+AD148</f>
        <v>8.6000000000000014</v>
      </c>
      <c r="AF148" s="83">
        <f t="shared" ref="AF148:AF157" si="33">AE148/2</f>
        <v>4.3000000000000007</v>
      </c>
      <c r="AG148" s="84">
        <v>5</v>
      </c>
    </row>
    <row r="149" spans="1:33" ht="13.7" customHeight="1">
      <c r="A149" s="236">
        <v>91</v>
      </c>
      <c r="B149" s="237" t="str">
        <f>VLOOKUP(A149,NQNames!A135:C1059,2,FALSE)</f>
        <v xml:space="preserve">Emma Gunner </v>
      </c>
      <c r="C149" s="237" t="str">
        <f>VLOOKUP(B149,NQNames!B135:D1059,2,FALSE)</f>
        <v>Spelthorne</v>
      </c>
      <c r="D149" s="238">
        <v>8.6999999999999993</v>
      </c>
      <c r="E149" s="239">
        <v>8.8000000000000007</v>
      </c>
      <c r="F149" s="239">
        <v>8.9</v>
      </c>
      <c r="G149" s="239"/>
      <c r="H149" s="240">
        <v>0</v>
      </c>
      <c r="I149" s="241"/>
      <c r="J149" s="242">
        <f t="shared" si="26"/>
        <v>26.4</v>
      </c>
      <c r="K149" s="238">
        <v>8.6</v>
      </c>
      <c r="L149" s="239">
        <v>8.6</v>
      </c>
      <c r="M149" s="239">
        <v>8.6</v>
      </c>
      <c r="N149" s="239"/>
      <c r="O149" s="240">
        <v>0</v>
      </c>
      <c r="P149" s="241"/>
      <c r="Q149" s="242">
        <f t="shared" si="27"/>
        <v>25.799999999999997</v>
      </c>
      <c r="R149" s="238">
        <v>9.1999999999999993</v>
      </c>
      <c r="S149" s="239">
        <v>9.1999999999999993</v>
      </c>
      <c r="T149" s="239">
        <v>9.3000000000000007</v>
      </c>
      <c r="U149" s="239"/>
      <c r="V149" s="240">
        <v>0</v>
      </c>
      <c r="W149" s="241"/>
      <c r="X149" s="243">
        <f t="shared" si="28"/>
        <v>27.7</v>
      </c>
      <c r="Y149" s="244">
        <f t="shared" si="29"/>
        <v>79.899999999999991</v>
      </c>
      <c r="Z149" s="245">
        <f t="shared" si="30"/>
        <v>2</v>
      </c>
      <c r="AA149" s="78"/>
      <c r="AB149" s="85">
        <f t="shared" si="31"/>
        <v>0.8899999999999999</v>
      </c>
      <c r="AC149" s="86">
        <v>4.5999999999999996</v>
      </c>
      <c r="AD149" s="87">
        <v>4.3</v>
      </c>
      <c r="AE149" s="88">
        <f t="shared" si="32"/>
        <v>8.8999999999999986</v>
      </c>
      <c r="AF149" s="89">
        <f t="shared" si="33"/>
        <v>4.4499999999999993</v>
      </c>
      <c r="AG149" s="84">
        <v>5</v>
      </c>
    </row>
    <row r="150" spans="1:33" ht="13.7" customHeight="1">
      <c r="A150" s="236">
        <v>92</v>
      </c>
      <c r="B150" s="237" t="str">
        <f>VLOOKUP(A150,NQNames!A136:C1060,2,FALSE)</f>
        <v>Poppy Manser</v>
      </c>
      <c r="C150" s="237" t="str">
        <f>VLOOKUP(B150,NQNames!B136:D1060,2,FALSE)</f>
        <v>Swifts</v>
      </c>
      <c r="D150" s="238">
        <v>8.1</v>
      </c>
      <c r="E150" s="239">
        <v>8.3000000000000007</v>
      </c>
      <c r="F150" s="239">
        <v>8.4</v>
      </c>
      <c r="G150" s="239"/>
      <c r="H150" s="240">
        <v>0</v>
      </c>
      <c r="I150" s="241"/>
      <c r="J150" s="242">
        <f t="shared" si="26"/>
        <v>24.799999999999997</v>
      </c>
      <c r="K150" s="238">
        <v>8.6</v>
      </c>
      <c r="L150" s="239">
        <v>8.3000000000000007</v>
      </c>
      <c r="M150" s="239">
        <v>8.6999999999999993</v>
      </c>
      <c r="N150" s="239"/>
      <c r="O150" s="240">
        <v>0</v>
      </c>
      <c r="P150" s="241"/>
      <c r="Q150" s="242">
        <f t="shared" si="27"/>
        <v>25.599999999999998</v>
      </c>
      <c r="R150" s="238">
        <v>8.9</v>
      </c>
      <c r="S150" s="239">
        <v>8.9</v>
      </c>
      <c r="T150" s="239">
        <v>9</v>
      </c>
      <c r="U150" s="239"/>
      <c r="V150" s="240">
        <v>0</v>
      </c>
      <c r="W150" s="241"/>
      <c r="X150" s="243">
        <f t="shared" si="28"/>
        <v>26.8</v>
      </c>
      <c r="Y150" s="244">
        <f t="shared" si="29"/>
        <v>77.199999999999989</v>
      </c>
      <c r="Z150" s="245">
        <f t="shared" si="30"/>
        <v>4</v>
      </c>
      <c r="AA150" s="78"/>
      <c r="AB150" s="85">
        <f t="shared" si="31"/>
        <v>0.8600000000000001</v>
      </c>
      <c r="AC150" s="86">
        <v>4.2</v>
      </c>
      <c r="AD150" s="87">
        <v>4.4000000000000004</v>
      </c>
      <c r="AE150" s="88">
        <f t="shared" si="32"/>
        <v>8.6000000000000014</v>
      </c>
      <c r="AF150" s="89">
        <f t="shared" si="33"/>
        <v>4.3000000000000007</v>
      </c>
      <c r="AG150" s="84">
        <v>5</v>
      </c>
    </row>
    <row r="151" spans="1:33" ht="13.7" customHeight="1">
      <c r="A151" s="236">
        <v>93</v>
      </c>
      <c r="B151" s="237" t="str">
        <f>VLOOKUP(A151,NQNames!A137:C1061,2,FALSE)</f>
        <v>Jessica Horne</v>
      </c>
      <c r="C151" s="237" t="str">
        <f>VLOOKUP(B151,NQNames!B137:D1061,2,FALSE)</f>
        <v>Swifts</v>
      </c>
      <c r="D151" s="238">
        <v>8.1999999999999993</v>
      </c>
      <c r="E151" s="239">
        <v>8.3000000000000007</v>
      </c>
      <c r="F151" s="239">
        <v>8.3000000000000007</v>
      </c>
      <c r="G151" s="239"/>
      <c r="H151" s="240">
        <v>0</v>
      </c>
      <c r="I151" s="241"/>
      <c r="J151" s="242">
        <f t="shared" si="26"/>
        <v>24.8</v>
      </c>
      <c r="K151" s="238">
        <v>7.9</v>
      </c>
      <c r="L151" s="239">
        <v>8</v>
      </c>
      <c r="M151" s="239">
        <v>8.1</v>
      </c>
      <c r="N151" s="239"/>
      <c r="O151" s="240">
        <v>0</v>
      </c>
      <c r="P151" s="241"/>
      <c r="Q151" s="242">
        <f t="shared" si="27"/>
        <v>24</v>
      </c>
      <c r="R151" s="238">
        <v>8.1</v>
      </c>
      <c r="S151" s="239">
        <v>8.1</v>
      </c>
      <c r="T151" s="239">
        <v>8.1</v>
      </c>
      <c r="U151" s="239"/>
      <c r="V151" s="240">
        <v>0.2</v>
      </c>
      <c r="W151" s="241"/>
      <c r="X151" s="243">
        <f t="shared" si="28"/>
        <v>24.099999999999998</v>
      </c>
      <c r="Y151" s="244">
        <f t="shared" si="29"/>
        <v>72.899999999999991</v>
      </c>
      <c r="Z151" s="245">
        <f t="shared" si="30"/>
        <v>10</v>
      </c>
      <c r="AA151" s="78"/>
      <c r="AB151" s="85">
        <f t="shared" si="31"/>
        <v>0.82</v>
      </c>
      <c r="AC151" s="86">
        <v>4.2</v>
      </c>
      <c r="AD151" s="87">
        <v>4</v>
      </c>
      <c r="AE151" s="88">
        <f t="shared" si="32"/>
        <v>8.1999999999999993</v>
      </c>
      <c r="AF151" s="89">
        <f t="shared" si="33"/>
        <v>4.0999999999999996</v>
      </c>
      <c r="AG151" s="84">
        <v>5</v>
      </c>
    </row>
    <row r="152" spans="1:33" ht="13.7" customHeight="1">
      <c r="A152" s="236">
        <v>94</v>
      </c>
      <c r="B152" s="237" t="str">
        <f>VLOOKUP(A152,NQNames!A138:C1062,2,FALSE)</f>
        <v>Taye Luke</v>
      </c>
      <c r="C152" s="237" t="str">
        <f>VLOOKUP(B152,NQNames!B138:D1062,2,FALSE)</f>
        <v>Bourne</v>
      </c>
      <c r="D152" s="238">
        <v>7.4</v>
      </c>
      <c r="E152" s="239">
        <v>7.7</v>
      </c>
      <c r="F152" s="239">
        <v>7.8</v>
      </c>
      <c r="G152" s="239"/>
      <c r="H152" s="240">
        <v>0</v>
      </c>
      <c r="I152" s="241"/>
      <c r="J152" s="242">
        <f t="shared" si="26"/>
        <v>22.900000000000002</v>
      </c>
      <c r="K152" s="238">
        <v>8.3000000000000007</v>
      </c>
      <c r="L152" s="239">
        <v>8.1999999999999993</v>
      </c>
      <c r="M152" s="239">
        <v>8.1</v>
      </c>
      <c r="N152" s="239"/>
      <c r="O152" s="240">
        <v>0</v>
      </c>
      <c r="P152" s="241"/>
      <c r="Q152" s="242">
        <f t="shared" si="27"/>
        <v>24.6</v>
      </c>
      <c r="R152" s="238">
        <v>8.8000000000000007</v>
      </c>
      <c r="S152" s="239">
        <v>8.8000000000000007</v>
      </c>
      <c r="T152" s="239">
        <v>8.8000000000000007</v>
      </c>
      <c r="U152" s="239"/>
      <c r="V152" s="240">
        <v>0</v>
      </c>
      <c r="W152" s="241"/>
      <c r="X152" s="243">
        <f t="shared" si="28"/>
        <v>26.400000000000002</v>
      </c>
      <c r="Y152" s="244">
        <f t="shared" si="29"/>
        <v>73.900000000000006</v>
      </c>
      <c r="Z152" s="245">
        <f t="shared" si="30"/>
        <v>8</v>
      </c>
      <c r="AA152" s="78"/>
      <c r="AB152" s="85">
        <f t="shared" si="31"/>
        <v>0.76</v>
      </c>
      <c r="AC152" s="86">
        <v>4</v>
      </c>
      <c r="AD152" s="87">
        <v>3.6</v>
      </c>
      <c r="AE152" s="88">
        <f t="shared" si="32"/>
        <v>7.6</v>
      </c>
      <c r="AF152" s="89">
        <f t="shared" si="33"/>
        <v>3.8</v>
      </c>
      <c r="AG152" s="84">
        <v>5</v>
      </c>
    </row>
    <row r="153" spans="1:33" ht="13.7" customHeight="1">
      <c r="A153" s="236">
        <v>95</v>
      </c>
      <c r="B153" s="237" t="str">
        <f>VLOOKUP(A153,NQNames!A139:C1063,2,FALSE)</f>
        <v xml:space="preserve">Ruby Bray </v>
      </c>
      <c r="C153" s="237" t="str">
        <f>VLOOKUP(B153,NQNames!B139:D1063,2,FALSE)</f>
        <v>Spelthorne</v>
      </c>
      <c r="D153" s="238">
        <v>9</v>
      </c>
      <c r="E153" s="239">
        <v>9</v>
      </c>
      <c r="F153" s="239">
        <v>9</v>
      </c>
      <c r="G153" s="239"/>
      <c r="H153" s="240">
        <v>0</v>
      </c>
      <c r="I153" s="241"/>
      <c r="J153" s="242">
        <f t="shared" si="26"/>
        <v>27</v>
      </c>
      <c r="K153" s="238">
        <v>8.8000000000000007</v>
      </c>
      <c r="L153" s="239">
        <v>8.6</v>
      </c>
      <c r="M153" s="239">
        <v>8.6999999999999993</v>
      </c>
      <c r="N153" s="239"/>
      <c r="O153" s="240">
        <v>0</v>
      </c>
      <c r="P153" s="241"/>
      <c r="Q153" s="242">
        <f t="shared" si="27"/>
        <v>26.099999999999998</v>
      </c>
      <c r="R153" s="238">
        <v>9.1999999999999993</v>
      </c>
      <c r="S153" s="239">
        <v>9.3000000000000007</v>
      </c>
      <c r="T153" s="239">
        <v>9.1</v>
      </c>
      <c r="U153" s="239"/>
      <c r="V153" s="240">
        <v>0</v>
      </c>
      <c r="W153" s="241"/>
      <c r="X153" s="243">
        <f t="shared" si="28"/>
        <v>27.6</v>
      </c>
      <c r="Y153" s="244">
        <f t="shared" si="29"/>
        <v>80.699999999999989</v>
      </c>
      <c r="Z153" s="245">
        <f t="shared" si="30"/>
        <v>1</v>
      </c>
      <c r="AA153" s="78"/>
      <c r="AB153" s="85">
        <f t="shared" si="31"/>
        <v>0.86</v>
      </c>
      <c r="AC153" s="86">
        <v>4.0999999999999996</v>
      </c>
      <c r="AD153" s="87">
        <v>4.5</v>
      </c>
      <c r="AE153" s="88">
        <f t="shared" si="32"/>
        <v>8.6</v>
      </c>
      <c r="AF153" s="89">
        <f t="shared" si="33"/>
        <v>4.3</v>
      </c>
      <c r="AG153" s="84">
        <v>5</v>
      </c>
    </row>
    <row r="154" spans="1:33" ht="13.7" customHeight="1">
      <c r="A154" s="236">
        <v>96</v>
      </c>
      <c r="B154" s="237" t="str">
        <f>VLOOKUP(A154,NQNames!A140:C1064,2,FALSE)</f>
        <v>Yazmin Surin</v>
      </c>
      <c r="C154" s="237" t="str">
        <f>VLOOKUP(B154,NQNames!B140:D1064,2,FALSE)</f>
        <v>Swifts</v>
      </c>
      <c r="D154" s="238">
        <v>7.9</v>
      </c>
      <c r="E154" s="239">
        <v>8</v>
      </c>
      <c r="F154" s="239">
        <v>8.1999999999999993</v>
      </c>
      <c r="G154" s="239"/>
      <c r="H154" s="240">
        <v>0</v>
      </c>
      <c r="I154" s="241"/>
      <c r="J154" s="242">
        <f t="shared" si="26"/>
        <v>24.1</v>
      </c>
      <c r="K154" s="238">
        <v>7.9</v>
      </c>
      <c r="L154" s="239">
        <v>7.9</v>
      </c>
      <c r="M154" s="239">
        <v>7.9</v>
      </c>
      <c r="N154" s="239"/>
      <c r="O154" s="240">
        <v>0</v>
      </c>
      <c r="P154" s="241"/>
      <c r="Q154" s="242">
        <f t="shared" si="27"/>
        <v>23.700000000000003</v>
      </c>
      <c r="R154" s="238">
        <v>8.5</v>
      </c>
      <c r="S154" s="239">
        <v>8.6</v>
      </c>
      <c r="T154" s="239">
        <v>8.6</v>
      </c>
      <c r="U154" s="239"/>
      <c r="V154" s="240">
        <v>0</v>
      </c>
      <c r="W154" s="241"/>
      <c r="X154" s="243">
        <f t="shared" si="28"/>
        <v>25.700000000000003</v>
      </c>
      <c r="Y154" s="244">
        <f t="shared" si="29"/>
        <v>73.5</v>
      </c>
      <c r="Z154" s="245">
        <f t="shared" si="30"/>
        <v>9</v>
      </c>
      <c r="AA154" s="78"/>
      <c r="AB154" s="85">
        <f t="shared" si="31"/>
        <v>0.82</v>
      </c>
      <c r="AC154" s="86">
        <v>4.0999999999999996</v>
      </c>
      <c r="AD154" s="87">
        <v>4.0999999999999996</v>
      </c>
      <c r="AE154" s="88">
        <f t="shared" si="32"/>
        <v>8.1999999999999993</v>
      </c>
      <c r="AF154" s="89">
        <f t="shared" si="33"/>
        <v>4.0999999999999996</v>
      </c>
      <c r="AG154" s="84">
        <v>5</v>
      </c>
    </row>
    <row r="155" spans="1:33" ht="13.7" customHeight="1">
      <c r="A155" s="236">
        <v>97</v>
      </c>
      <c r="B155" s="237" t="str">
        <f>VLOOKUP(A155,NQNames!A141:C1065,2,FALSE)</f>
        <v xml:space="preserve">Emma Jones </v>
      </c>
      <c r="C155" s="237" t="str">
        <f>VLOOKUP(B155,NQNames!B141:D1065,2,FALSE)</f>
        <v>Spelthorne</v>
      </c>
      <c r="D155" s="238">
        <v>7.9</v>
      </c>
      <c r="E155" s="239">
        <v>7.9</v>
      </c>
      <c r="F155" s="239">
        <v>7.9</v>
      </c>
      <c r="G155" s="239"/>
      <c r="H155" s="240">
        <v>0</v>
      </c>
      <c r="I155" s="241"/>
      <c r="J155" s="242">
        <f t="shared" si="26"/>
        <v>23.700000000000003</v>
      </c>
      <c r="K155" s="238">
        <v>8.1</v>
      </c>
      <c r="L155" s="239">
        <v>8.1999999999999993</v>
      </c>
      <c r="M155" s="239">
        <v>8.3000000000000007</v>
      </c>
      <c r="N155" s="239"/>
      <c r="O155" s="240">
        <v>0</v>
      </c>
      <c r="P155" s="241"/>
      <c r="Q155" s="242">
        <f t="shared" si="27"/>
        <v>24.599999999999998</v>
      </c>
      <c r="R155" s="238">
        <v>8.6</v>
      </c>
      <c r="S155" s="239">
        <v>8.5</v>
      </c>
      <c r="T155" s="239">
        <v>8.6999999999999993</v>
      </c>
      <c r="U155" s="239"/>
      <c r="V155" s="240">
        <v>0</v>
      </c>
      <c r="W155" s="241"/>
      <c r="X155" s="243">
        <f t="shared" si="28"/>
        <v>25.8</v>
      </c>
      <c r="Y155" s="244">
        <f t="shared" si="29"/>
        <v>74.099999999999994</v>
      </c>
      <c r="Z155" s="245">
        <f t="shared" si="30"/>
        <v>7</v>
      </c>
      <c r="AA155" s="78"/>
      <c r="AB155" s="85">
        <f t="shared" si="31"/>
        <v>0.93</v>
      </c>
      <c r="AC155" s="86">
        <v>4.7</v>
      </c>
      <c r="AD155" s="87">
        <v>4.5999999999999996</v>
      </c>
      <c r="AE155" s="88">
        <f t="shared" si="32"/>
        <v>9.3000000000000007</v>
      </c>
      <c r="AF155" s="89">
        <f t="shared" si="33"/>
        <v>4.6500000000000004</v>
      </c>
      <c r="AG155" s="84">
        <v>5</v>
      </c>
    </row>
    <row r="156" spans="1:33" ht="13.7" customHeight="1">
      <c r="A156" s="236">
        <v>98</v>
      </c>
      <c r="B156" s="237" t="str">
        <f>VLOOKUP(A156,NQNames!A142:C1066,2,FALSE)</f>
        <v>Aimee Kent</v>
      </c>
      <c r="C156" s="237" t="str">
        <f>VLOOKUP(B156,NQNames!B142:D1066,2,FALSE)</f>
        <v>Swifts</v>
      </c>
      <c r="D156" s="238">
        <v>8.1999999999999993</v>
      </c>
      <c r="E156" s="239">
        <v>8.1</v>
      </c>
      <c r="F156" s="239">
        <v>8.4</v>
      </c>
      <c r="G156" s="239"/>
      <c r="H156" s="240">
        <v>0</v>
      </c>
      <c r="I156" s="241"/>
      <c r="J156" s="242">
        <f t="shared" si="26"/>
        <v>24.699999999999996</v>
      </c>
      <c r="K156" s="238">
        <v>8.1</v>
      </c>
      <c r="L156" s="239">
        <v>8.1</v>
      </c>
      <c r="M156" s="239">
        <v>8.1999999999999993</v>
      </c>
      <c r="N156" s="239"/>
      <c r="O156" s="240">
        <v>0</v>
      </c>
      <c r="P156" s="241"/>
      <c r="Q156" s="242">
        <f t="shared" si="27"/>
        <v>24.4</v>
      </c>
      <c r="R156" s="238">
        <v>8.6999999999999993</v>
      </c>
      <c r="S156" s="239">
        <v>8.6999999999999993</v>
      </c>
      <c r="T156" s="239">
        <v>8.8000000000000007</v>
      </c>
      <c r="U156" s="239"/>
      <c r="V156" s="240">
        <v>0</v>
      </c>
      <c r="W156" s="241"/>
      <c r="X156" s="243">
        <f t="shared" si="28"/>
        <v>26.2</v>
      </c>
      <c r="Y156" s="244">
        <f t="shared" si="29"/>
        <v>75.3</v>
      </c>
      <c r="Z156" s="245">
        <f t="shared" si="30"/>
        <v>6</v>
      </c>
      <c r="AA156" s="78"/>
      <c r="AB156" s="85">
        <f t="shared" si="31"/>
        <v>0.82</v>
      </c>
      <c r="AC156" s="86">
        <v>4.0999999999999996</v>
      </c>
      <c r="AD156" s="87">
        <v>4.0999999999999996</v>
      </c>
      <c r="AE156" s="88">
        <f t="shared" si="32"/>
        <v>8.1999999999999993</v>
      </c>
      <c r="AF156" s="89">
        <f t="shared" si="33"/>
        <v>4.0999999999999996</v>
      </c>
      <c r="AG156" s="84">
        <v>5</v>
      </c>
    </row>
    <row r="157" spans="1:33" ht="13.7" customHeight="1">
      <c r="A157" s="236">
        <v>99</v>
      </c>
      <c r="B157" s="237" t="str">
        <f>VLOOKUP(A157,NQNames!A143:C1067,2,FALSE)</f>
        <v>Scarlett Kadwill</v>
      </c>
      <c r="C157" s="237" t="str">
        <f>VLOOKUP(B157,NQNames!B143:D1067,2,FALSE)</f>
        <v>Swifts</v>
      </c>
      <c r="D157" s="238">
        <v>8</v>
      </c>
      <c r="E157" s="239">
        <v>8</v>
      </c>
      <c r="F157" s="239">
        <v>8.1</v>
      </c>
      <c r="G157" s="239"/>
      <c r="H157" s="240">
        <v>0</v>
      </c>
      <c r="I157" s="241"/>
      <c r="J157" s="242">
        <f t="shared" si="26"/>
        <v>24.1</v>
      </c>
      <c r="K157" s="238">
        <v>8.3000000000000007</v>
      </c>
      <c r="L157" s="239">
        <v>8.5</v>
      </c>
      <c r="M157" s="239">
        <v>8.4</v>
      </c>
      <c r="N157" s="239"/>
      <c r="O157" s="240">
        <v>0</v>
      </c>
      <c r="P157" s="241"/>
      <c r="Q157" s="242">
        <f t="shared" si="27"/>
        <v>25.200000000000003</v>
      </c>
      <c r="R157" s="238">
        <v>9</v>
      </c>
      <c r="S157" s="239">
        <v>9</v>
      </c>
      <c r="T157" s="239">
        <v>9.1</v>
      </c>
      <c r="U157" s="239"/>
      <c r="V157" s="240">
        <v>0</v>
      </c>
      <c r="W157" s="241"/>
      <c r="X157" s="243">
        <f t="shared" si="28"/>
        <v>27.1</v>
      </c>
      <c r="Y157" s="244">
        <f t="shared" si="29"/>
        <v>76.400000000000006</v>
      </c>
      <c r="Z157" s="245">
        <f t="shared" si="30"/>
        <v>5</v>
      </c>
      <c r="AA157" s="262"/>
      <c r="AB157" s="85">
        <f t="shared" si="31"/>
        <v>0.9</v>
      </c>
      <c r="AC157" s="86">
        <v>4.4000000000000004</v>
      </c>
      <c r="AD157" s="87">
        <v>4.5999999999999996</v>
      </c>
      <c r="AE157" s="88">
        <f t="shared" si="32"/>
        <v>9</v>
      </c>
      <c r="AF157" s="89">
        <f t="shared" si="33"/>
        <v>4.5</v>
      </c>
      <c r="AG157" s="84">
        <v>5</v>
      </c>
    </row>
    <row r="158" spans="1:33" ht="13.7" customHeight="1">
      <c r="A158" s="92"/>
      <c r="B158" s="92"/>
      <c r="C158" s="92"/>
      <c r="D158" s="54"/>
      <c r="E158" s="92"/>
      <c r="F158" s="54"/>
      <c r="G158" s="92"/>
      <c r="H158" s="54"/>
      <c r="I158" s="92"/>
      <c r="J158" s="54"/>
      <c r="K158" s="54"/>
      <c r="L158" s="92"/>
      <c r="M158" s="92"/>
      <c r="N158" s="92"/>
      <c r="O158" s="54"/>
      <c r="P158" s="92"/>
      <c r="Q158" s="54"/>
      <c r="R158" s="235"/>
      <c r="S158" s="54"/>
      <c r="T158" s="54"/>
      <c r="U158" s="92"/>
      <c r="V158" s="54"/>
      <c r="W158" s="92"/>
      <c r="X158" s="54"/>
      <c r="Y158" s="54"/>
      <c r="Z158" s="92"/>
      <c r="AA158" s="4"/>
      <c r="AB158" s="54"/>
      <c r="AC158" s="54"/>
      <c r="AD158" s="54"/>
      <c r="AE158" s="54"/>
      <c r="AF158" s="54"/>
      <c r="AG158" s="4"/>
    </row>
    <row r="159" spans="1:33" ht="13.5" customHeight="1">
      <c r="A159" s="7"/>
      <c r="B159" s="7"/>
      <c r="C159" s="7"/>
      <c r="D159" s="8"/>
      <c r="E159" s="7"/>
      <c r="F159" s="8"/>
      <c r="G159" s="7"/>
      <c r="H159" s="8"/>
      <c r="I159" s="7"/>
      <c r="J159" s="8"/>
      <c r="K159" s="8"/>
      <c r="L159" s="7"/>
      <c r="M159" s="7"/>
      <c r="N159" s="7"/>
      <c r="O159" s="8"/>
      <c r="P159" s="7"/>
      <c r="Q159" s="8"/>
      <c r="R159" s="9"/>
      <c r="S159" s="8"/>
      <c r="T159" s="8"/>
      <c r="U159" s="7"/>
      <c r="V159" s="8"/>
      <c r="W159" s="7"/>
      <c r="X159" s="8"/>
      <c r="Y159" s="8"/>
      <c r="Z159" s="7"/>
      <c r="AA159" s="4"/>
      <c r="AB159" s="8"/>
      <c r="AC159" s="8"/>
      <c r="AD159" s="8"/>
      <c r="AE159" s="8"/>
      <c r="AF159" s="8"/>
      <c r="AG159" s="4"/>
    </row>
    <row r="160" spans="1:33" ht="13.5" customHeight="1">
      <c r="A160" s="216" t="s">
        <v>2</v>
      </c>
      <c r="B160" s="217" t="s">
        <v>42</v>
      </c>
      <c r="C160" s="217" t="s">
        <v>4</v>
      </c>
      <c r="D160" s="218" t="s">
        <v>5</v>
      </c>
      <c r="E160" s="219" t="s">
        <v>6</v>
      </c>
      <c r="F160" s="74" t="s">
        <v>7</v>
      </c>
      <c r="G160" s="220"/>
      <c r="H160" s="221" t="s">
        <v>8</v>
      </c>
      <c r="I160" s="222"/>
      <c r="J160" s="74" t="s">
        <v>9</v>
      </c>
      <c r="K160" s="218" t="s">
        <v>5</v>
      </c>
      <c r="L160" s="74" t="s">
        <v>6</v>
      </c>
      <c r="M160" s="223" t="s">
        <v>7</v>
      </c>
      <c r="N160" s="220"/>
      <c r="O160" s="221" t="s">
        <v>8</v>
      </c>
      <c r="P160" s="222"/>
      <c r="Q160" s="74" t="s">
        <v>10</v>
      </c>
      <c r="R160" s="218" t="s">
        <v>5</v>
      </c>
      <c r="S160" s="74" t="s">
        <v>6</v>
      </c>
      <c r="T160" s="223" t="s">
        <v>7</v>
      </c>
      <c r="U160" s="220"/>
      <c r="V160" s="221" t="s">
        <v>8</v>
      </c>
      <c r="W160" s="222"/>
      <c r="X160" s="22" t="s">
        <v>11</v>
      </c>
      <c r="Y160" s="224" t="s">
        <v>12</v>
      </c>
      <c r="Z160" s="224" t="s">
        <v>13</v>
      </c>
      <c r="AA160" s="21"/>
      <c r="AB160" s="74" t="s">
        <v>39</v>
      </c>
      <c r="AC160" s="75" t="s">
        <v>5</v>
      </c>
      <c r="AD160" s="76" t="s">
        <v>6</v>
      </c>
      <c r="AE160" s="77" t="s">
        <v>40</v>
      </c>
      <c r="AF160" s="77" t="s">
        <v>41</v>
      </c>
      <c r="AG160" s="34"/>
    </row>
    <row r="161" spans="1:33" ht="14.1" customHeight="1">
      <c r="A161" s="225">
        <v>100</v>
      </c>
      <c r="B161" s="226" t="str">
        <f>VLOOKUP(A161,NQNames!A149:C1073,2,FALSE)</f>
        <v>Spencer Todd</v>
      </c>
      <c r="C161" s="226" t="str">
        <f>VLOOKUP(B161,NQNames!B149:D1073,2,FALSE)</f>
        <v>Hollington</v>
      </c>
      <c r="D161" s="227">
        <v>7.7</v>
      </c>
      <c r="E161" s="228">
        <v>7.8</v>
      </c>
      <c r="F161" s="228">
        <v>7.8</v>
      </c>
      <c r="G161" s="228"/>
      <c r="H161" s="229">
        <v>0</v>
      </c>
      <c r="I161" s="230"/>
      <c r="J161" s="231">
        <f>SUM(D161:F161)-H161</f>
        <v>23.3</v>
      </c>
      <c r="K161" s="227">
        <v>0</v>
      </c>
      <c r="L161" s="228">
        <v>0</v>
      </c>
      <c r="M161" s="228">
        <v>0</v>
      </c>
      <c r="N161" s="228"/>
      <c r="O161" s="229">
        <v>0</v>
      </c>
      <c r="P161" s="230"/>
      <c r="Q161" s="231">
        <f>SUM(K161:M161)-O161</f>
        <v>0</v>
      </c>
      <c r="R161" s="227">
        <v>8.6999999999999993</v>
      </c>
      <c r="S161" s="228">
        <v>8.6</v>
      </c>
      <c r="T161" s="228">
        <v>8.8000000000000007</v>
      </c>
      <c r="U161" s="228"/>
      <c r="V161" s="229">
        <v>0</v>
      </c>
      <c r="W161" s="230"/>
      <c r="X161" s="232">
        <f>SUM(R161:T161)-V161</f>
        <v>26.099999999999998</v>
      </c>
      <c r="Y161" s="233">
        <f>J161+Q161+X161</f>
        <v>49.4</v>
      </c>
      <c r="Z161" s="234">
        <f>RANK(Y161,Y$161:Y$163,0)</f>
        <v>3</v>
      </c>
      <c r="AA161" s="78"/>
      <c r="AB161" s="79">
        <f>AF161/AG161</f>
        <v>0</v>
      </c>
      <c r="AC161" s="80">
        <v>0</v>
      </c>
      <c r="AD161" s="81">
        <v>0</v>
      </c>
      <c r="AE161" s="82">
        <f>AC161+AD161</f>
        <v>0</v>
      </c>
      <c r="AF161" s="83">
        <f>AE161/2</f>
        <v>0</v>
      </c>
      <c r="AG161" s="84">
        <v>5</v>
      </c>
    </row>
    <row r="162" spans="1:33" ht="13.7" customHeight="1">
      <c r="A162" s="236">
        <v>101</v>
      </c>
      <c r="B162" s="237" t="str">
        <f>VLOOKUP(A162,NQNames!A150:C1074,2,FALSE)</f>
        <v>Vinnie Verdenik</v>
      </c>
      <c r="C162" s="237" t="str">
        <f>VLOOKUP(B162,NQNames!B150:D1074,2,FALSE)</f>
        <v>Swifts</v>
      </c>
      <c r="D162" s="238">
        <v>8.3000000000000007</v>
      </c>
      <c r="E162" s="239">
        <v>8.5</v>
      </c>
      <c r="F162" s="239">
        <v>8.3000000000000007</v>
      </c>
      <c r="G162" s="239"/>
      <c r="H162" s="240">
        <v>0</v>
      </c>
      <c r="I162" s="241"/>
      <c r="J162" s="242">
        <f>SUM(D162:F162)-H162</f>
        <v>25.1</v>
      </c>
      <c r="K162" s="238">
        <v>8.3000000000000007</v>
      </c>
      <c r="L162" s="239">
        <v>8.1999999999999993</v>
      </c>
      <c r="M162" s="239">
        <v>8.1999999999999993</v>
      </c>
      <c r="N162" s="239"/>
      <c r="O162" s="240">
        <v>0</v>
      </c>
      <c r="P162" s="241"/>
      <c r="Q162" s="242">
        <f>SUM(K162:M162)-O162</f>
        <v>24.7</v>
      </c>
      <c r="R162" s="238">
        <v>8.5</v>
      </c>
      <c r="S162" s="239">
        <v>8.5</v>
      </c>
      <c r="T162" s="239">
        <v>8.6</v>
      </c>
      <c r="U162" s="239"/>
      <c r="V162" s="240">
        <v>0</v>
      </c>
      <c r="W162" s="241"/>
      <c r="X162" s="243">
        <f>SUM(R162:T162)-V162</f>
        <v>25.6</v>
      </c>
      <c r="Y162" s="244">
        <f>J162+Q162+X162</f>
        <v>75.400000000000006</v>
      </c>
      <c r="Z162" s="245">
        <f>RANK(Y162,Y$161:Y$163,0)</f>
        <v>1</v>
      </c>
      <c r="AA162" s="78"/>
      <c r="AB162" s="85">
        <f>AF162/AG162</f>
        <v>0.8600000000000001</v>
      </c>
      <c r="AC162" s="86">
        <v>4.2</v>
      </c>
      <c r="AD162" s="87">
        <v>4.4000000000000004</v>
      </c>
      <c r="AE162" s="88">
        <f>AC162+AD162</f>
        <v>8.6000000000000014</v>
      </c>
      <c r="AF162" s="89">
        <f>AE162/2</f>
        <v>4.3000000000000007</v>
      </c>
      <c r="AG162" s="84">
        <v>5</v>
      </c>
    </row>
    <row r="163" spans="1:33" ht="13.7" customHeight="1">
      <c r="A163" s="236">
        <v>102</v>
      </c>
      <c r="B163" s="237" t="str">
        <f>VLOOKUP(A163,NQNames!A151:C1075,2,FALSE)</f>
        <v>Joshua Thornton</v>
      </c>
      <c r="C163" s="237" t="str">
        <f>VLOOKUP(B163,NQNames!B151:D1075,2,FALSE)</f>
        <v>Hollington</v>
      </c>
      <c r="D163" s="238">
        <v>8.1999999999999993</v>
      </c>
      <c r="E163" s="239">
        <v>8.3000000000000007</v>
      </c>
      <c r="F163" s="239">
        <v>8.5</v>
      </c>
      <c r="G163" s="239"/>
      <c r="H163" s="240">
        <v>0</v>
      </c>
      <c r="I163" s="241"/>
      <c r="J163" s="242">
        <f>SUM(D163:F163)-H163</f>
        <v>25</v>
      </c>
      <c r="K163" s="238">
        <v>6.1</v>
      </c>
      <c r="L163" s="239">
        <v>5.9</v>
      </c>
      <c r="M163" s="239">
        <v>6.1</v>
      </c>
      <c r="N163" s="239"/>
      <c r="O163" s="240">
        <v>0.6</v>
      </c>
      <c r="P163" s="241"/>
      <c r="Q163" s="242">
        <f>SUM(K163:M163)-O163</f>
        <v>17.5</v>
      </c>
      <c r="R163" s="238">
        <v>8.6999999999999993</v>
      </c>
      <c r="S163" s="239">
        <v>8.8000000000000007</v>
      </c>
      <c r="T163" s="239">
        <v>8.8000000000000007</v>
      </c>
      <c r="U163" s="239"/>
      <c r="V163" s="240">
        <v>0</v>
      </c>
      <c r="W163" s="241"/>
      <c r="X163" s="243">
        <f>SUM(R163:T163)-V163</f>
        <v>26.3</v>
      </c>
      <c r="Y163" s="244">
        <f>J163+Q163+X163</f>
        <v>68.8</v>
      </c>
      <c r="Z163" s="245">
        <f>RANK(Y163,Y$161:Y$163,0)</f>
        <v>2</v>
      </c>
      <c r="AA163" s="78"/>
      <c r="AB163" s="85">
        <f>AF163/AG163</f>
        <v>0.73</v>
      </c>
      <c r="AC163" s="86">
        <v>3.5</v>
      </c>
      <c r="AD163" s="87">
        <v>3.8</v>
      </c>
      <c r="AE163" s="88">
        <f>AC163+AD163</f>
        <v>7.3</v>
      </c>
      <c r="AF163" s="89">
        <f>AE163/2</f>
        <v>3.65</v>
      </c>
      <c r="AG163" s="84">
        <v>5</v>
      </c>
    </row>
    <row r="164" spans="1:33" ht="13.7" customHeight="1">
      <c r="A164" s="92"/>
      <c r="B164" s="92"/>
      <c r="C164" s="92"/>
      <c r="D164" s="54"/>
      <c r="E164" s="92"/>
      <c r="F164" s="54"/>
      <c r="G164" s="92"/>
      <c r="H164" s="54"/>
      <c r="I164" s="92"/>
      <c r="J164" s="54"/>
      <c r="K164" s="54"/>
      <c r="L164" s="92"/>
      <c r="M164" s="92"/>
      <c r="N164" s="92"/>
      <c r="O164" s="54"/>
      <c r="P164" s="92"/>
      <c r="Q164" s="54"/>
      <c r="R164" s="235"/>
      <c r="S164" s="54"/>
      <c r="T164" s="54"/>
      <c r="U164" s="92"/>
      <c r="V164" s="54"/>
      <c r="W164" s="92"/>
      <c r="X164" s="54"/>
      <c r="Y164" s="54"/>
      <c r="Z164" s="92"/>
      <c r="AA164" s="4"/>
      <c r="AB164" s="54"/>
      <c r="AC164" s="54"/>
      <c r="AD164" s="54"/>
      <c r="AE164" s="54"/>
      <c r="AF164" s="54"/>
      <c r="AG164" s="4"/>
    </row>
    <row r="165" spans="1:33" ht="13.5" customHeight="1">
      <c r="A165" s="7"/>
      <c r="B165" s="7"/>
      <c r="C165" s="7"/>
      <c r="D165" s="8"/>
      <c r="E165" s="7"/>
      <c r="F165" s="8"/>
      <c r="G165" s="7"/>
      <c r="H165" s="8"/>
      <c r="I165" s="7"/>
      <c r="J165" s="8"/>
      <c r="K165" s="8"/>
      <c r="L165" s="7"/>
      <c r="M165" s="7"/>
      <c r="N165" s="7"/>
      <c r="O165" s="8"/>
      <c r="P165" s="7"/>
      <c r="Q165" s="8"/>
      <c r="R165" s="9"/>
      <c r="S165" s="8"/>
      <c r="T165" s="8"/>
      <c r="U165" s="7"/>
      <c r="V165" s="8"/>
      <c r="W165" s="7"/>
      <c r="X165" s="8"/>
      <c r="Y165" s="8"/>
      <c r="Z165" s="7"/>
      <c r="AA165" s="4"/>
      <c r="AB165" s="8"/>
      <c r="AC165" s="8"/>
      <c r="AD165" s="8"/>
      <c r="AE165" s="8"/>
      <c r="AF165" s="8"/>
      <c r="AG165" s="4"/>
    </row>
    <row r="166" spans="1:33" ht="13.5" customHeight="1">
      <c r="A166" s="263"/>
      <c r="B166" s="217" t="s">
        <v>43</v>
      </c>
      <c r="C166" s="217" t="s">
        <v>4</v>
      </c>
      <c r="D166" s="218" t="s">
        <v>5</v>
      </c>
      <c r="E166" s="219" t="s">
        <v>6</v>
      </c>
      <c r="F166" s="74" t="s">
        <v>7</v>
      </c>
      <c r="G166" s="220"/>
      <c r="H166" s="221" t="s">
        <v>8</v>
      </c>
      <c r="I166" s="222"/>
      <c r="J166" s="74" t="s">
        <v>9</v>
      </c>
      <c r="K166" s="218" t="s">
        <v>5</v>
      </c>
      <c r="L166" s="74" t="s">
        <v>6</v>
      </c>
      <c r="M166" s="223" t="s">
        <v>7</v>
      </c>
      <c r="N166" s="220"/>
      <c r="O166" s="221" t="s">
        <v>8</v>
      </c>
      <c r="P166" s="222"/>
      <c r="Q166" s="74" t="s">
        <v>10</v>
      </c>
      <c r="R166" s="218" t="s">
        <v>5</v>
      </c>
      <c r="S166" s="74" t="s">
        <v>6</v>
      </c>
      <c r="T166" s="223" t="s">
        <v>7</v>
      </c>
      <c r="U166" s="220"/>
      <c r="V166" s="221" t="s">
        <v>8</v>
      </c>
      <c r="W166" s="222"/>
      <c r="X166" s="22" t="s">
        <v>11</v>
      </c>
      <c r="Y166" s="224" t="s">
        <v>12</v>
      </c>
      <c r="Z166" s="224" t="s">
        <v>13</v>
      </c>
      <c r="AA166" s="21"/>
      <c r="AB166" s="74" t="s">
        <v>39</v>
      </c>
      <c r="AC166" s="75" t="s">
        <v>5</v>
      </c>
      <c r="AD166" s="76" t="s">
        <v>6</v>
      </c>
      <c r="AE166" s="77" t="s">
        <v>40</v>
      </c>
      <c r="AF166" s="77" t="s">
        <v>41</v>
      </c>
      <c r="AG166" s="34"/>
    </row>
    <row r="167" spans="1:33" ht="14.1" customHeight="1">
      <c r="A167" s="225">
        <v>103</v>
      </c>
      <c r="B167" s="226" t="str">
        <f>VLOOKUP(A167,NQNames!A155:C1079,2,FALSE)</f>
        <v>Katie Fella</v>
      </c>
      <c r="C167" s="226" t="str">
        <f>VLOOKUP(B167,NQNames!B155:D1079,2,FALSE)</f>
        <v>Hollington</v>
      </c>
      <c r="D167" s="227">
        <v>8.4</v>
      </c>
      <c r="E167" s="228">
        <v>8.4</v>
      </c>
      <c r="F167" s="228">
        <v>8.6</v>
      </c>
      <c r="G167" s="228"/>
      <c r="H167" s="229">
        <v>0</v>
      </c>
      <c r="I167" s="230"/>
      <c r="J167" s="231">
        <f t="shared" ref="J167:J175" si="34">SUM(D167:F167)-H167</f>
        <v>25.4</v>
      </c>
      <c r="K167" s="227">
        <v>8.5</v>
      </c>
      <c r="L167" s="228">
        <v>8.5</v>
      </c>
      <c r="M167" s="228">
        <v>8.6</v>
      </c>
      <c r="N167" s="228"/>
      <c r="O167" s="229">
        <v>0</v>
      </c>
      <c r="P167" s="230"/>
      <c r="Q167" s="231">
        <f t="shared" ref="Q167:Q175" si="35">SUM(K167:M167)-O167</f>
        <v>25.6</v>
      </c>
      <c r="R167" s="227">
        <v>9.1</v>
      </c>
      <c r="S167" s="228">
        <v>9.1999999999999993</v>
      </c>
      <c r="T167" s="228">
        <v>9</v>
      </c>
      <c r="U167" s="228"/>
      <c r="V167" s="229">
        <v>0</v>
      </c>
      <c r="W167" s="230"/>
      <c r="X167" s="232">
        <f t="shared" ref="X167:X175" si="36">SUM(R167:T167)-V167</f>
        <v>27.299999999999997</v>
      </c>
      <c r="Y167" s="233">
        <f t="shared" ref="Y167:Y175" si="37">J167+Q167+X167</f>
        <v>78.3</v>
      </c>
      <c r="Z167" s="234">
        <f>RANK(Y167,Y$167:Y$175,0)</f>
        <v>1</v>
      </c>
      <c r="AA167" s="78"/>
      <c r="AB167" s="79">
        <f t="shared" ref="AB167:AB175" si="38">AF167/AG167</f>
        <v>0.90999999999999992</v>
      </c>
      <c r="AC167" s="80">
        <v>4.5999999999999996</v>
      </c>
      <c r="AD167" s="81">
        <v>4.5</v>
      </c>
      <c r="AE167" s="82">
        <f t="shared" ref="AE167:AE175" si="39">AC167+AD167</f>
        <v>9.1</v>
      </c>
      <c r="AF167" s="83">
        <f t="shared" ref="AF167:AF175" si="40">AE167/2</f>
        <v>4.55</v>
      </c>
      <c r="AG167" s="84">
        <v>5</v>
      </c>
    </row>
    <row r="168" spans="1:33" ht="13.7" customHeight="1">
      <c r="A168" s="236">
        <v>104</v>
      </c>
      <c r="B168" s="237" t="str">
        <f>VLOOKUP(A168,NQNames!A156:C1080,2,FALSE)</f>
        <v>Imogen Fuller</v>
      </c>
      <c r="C168" s="237" t="str">
        <f>VLOOKUP(B168,NQNames!B156:D1080,2,FALSE)</f>
        <v>Swifts</v>
      </c>
      <c r="D168" s="238">
        <v>8</v>
      </c>
      <c r="E168" s="239">
        <v>8.3000000000000007</v>
      </c>
      <c r="F168" s="239">
        <v>8.1999999999999993</v>
      </c>
      <c r="G168" s="239"/>
      <c r="H168" s="240">
        <v>0</v>
      </c>
      <c r="I168" s="241"/>
      <c r="J168" s="242">
        <f t="shared" si="34"/>
        <v>24.5</v>
      </c>
      <c r="K168" s="238">
        <v>8.1</v>
      </c>
      <c r="L168" s="239">
        <v>7.9</v>
      </c>
      <c r="M168" s="239">
        <v>8.1999999999999993</v>
      </c>
      <c r="N168" s="239"/>
      <c r="O168" s="240">
        <v>0</v>
      </c>
      <c r="P168" s="241"/>
      <c r="Q168" s="242">
        <f t="shared" si="35"/>
        <v>24.2</v>
      </c>
      <c r="R168" s="238">
        <v>8.8000000000000007</v>
      </c>
      <c r="S168" s="239">
        <v>8.8000000000000007</v>
      </c>
      <c r="T168" s="239">
        <v>8.8000000000000007</v>
      </c>
      <c r="U168" s="239"/>
      <c r="V168" s="240">
        <v>0</v>
      </c>
      <c r="W168" s="241"/>
      <c r="X168" s="243">
        <f t="shared" si="36"/>
        <v>26.400000000000002</v>
      </c>
      <c r="Y168" s="244">
        <f t="shared" si="37"/>
        <v>75.100000000000009</v>
      </c>
      <c r="Z168" s="245">
        <f>RANK(Y168,Y$167:Y$175,0)</f>
        <v>7</v>
      </c>
      <c r="AA168" s="78"/>
      <c r="AB168" s="85">
        <f t="shared" si="38"/>
        <v>0.88000000000000012</v>
      </c>
      <c r="AC168" s="86">
        <v>4.5</v>
      </c>
      <c r="AD168" s="87">
        <v>4.3</v>
      </c>
      <c r="AE168" s="88">
        <f t="shared" si="39"/>
        <v>8.8000000000000007</v>
      </c>
      <c r="AF168" s="89">
        <f t="shared" si="40"/>
        <v>4.4000000000000004</v>
      </c>
      <c r="AG168" s="84">
        <v>5</v>
      </c>
    </row>
    <row r="169" spans="1:33" ht="13.7" customHeight="1">
      <c r="A169" s="236">
        <v>105</v>
      </c>
      <c r="B169" s="237" t="str">
        <f>VLOOKUP(A169,NQNames!A154:C1078,2,FALSE)</f>
        <v xml:space="preserve">Isabella Sanders </v>
      </c>
      <c r="C169" s="237" t="str">
        <f>VLOOKUP(B169,NQNames!B154:D1078,2,FALSE)</f>
        <v>Spelthorne</v>
      </c>
      <c r="D169" s="238">
        <v>8.8000000000000007</v>
      </c>
      <c r="E169" s="239">
        <v>8.8000000000000007</v>
      </c>
      <c r="F169" s="239">
        <v>8.8000000000000007</v>
      </c>
      <c r="G169" s="239"/>
      <c r="H169" s="240">
        <v>0</v>
      </c>
      <c r="I169" s="241"/>
      <c r="J169" s="242">
        <f t="shared" si="34"/>
        <v>26.400000000000002</v>
      </c>
      <c r="K169" s="238">
        <v>8.5</v>
      </c>
      <c r="L169" s="239">
        <v>8.1999999999999993</v>
      </c>
      <c r="M169" s="239">
        <v>8.4</v>
      </c>
      <c r="N169" s="239"/>
      <c r="O169" s="240">
        <v>0</v>
      </c>
      <c r="P169" s="241"/>
      <c r="Q169" s="242">
        <f t="shared" si="35"/>
        <v>25.1</v>
      </c>
      <c r="R169" s="238">
        <v>8.9</v>
      </c>
      <c r="S169" s="239">
        <v>8.9</v>
      </c>
      <c r="T169" s="239">
        <v>9</v>
      </c>
      <c r="U169" s="239"/>
      <c r="V169" s="240">
        <v>0</v>
      </c>
      <c r="W169" s="241"/>
      <c r="X169" s="243">
        <f t="shared" si="36"/>
        <v>26.8</v>
      </c>
      <c r="Y169" s="244">
        <f t="shared" si="37"/>
        <v>78.3</v>
      </c>
      <c r="Z169" s="245">
        <f>RANK(Y169,Y$167:Y$175,0)</f>
        <v>1</v>
      </c>
      <c r="AA169" s="78"/>
      <c r="AB169" s="85">
        <f t="shared" si="38"/>
        <v>0.97</v>
      </c>
      <c r="AC169" s="86">
        <v>4.9000000000000004</v>
      </c>
      <c r="AD169" s="87">
        <v>4.8</v>
      </c>
      <c r="AE169" s="88">
        <f t="shared" si="39"/>
        <v>9.6999999999999993</v>
      </c>
      <c r="AF169" s="89">
        <f t="shared" si="40"/>
        <v>4.8499999999999996</v>
      </c>
      <c r="AG169" s="84">
        <v>5</v>
      </c>
    </row>
    <row r="170" spans="1:33" ht="13.7" customHeight="1">
      <c r="A170" s="236">
        <v>106</v>
      </c>
      <c r="B170" s="237" t="str">
        <f>VLOOKUP(A170,NQNames!A155:C1079,2,FALSE)</f>
        <v>Keely Kent</v>
      </c>
      <c r="C170" s="237" t="str">
        <f>VLOOKUP(B170,NQNames!B155:D1079,2,FALSE)</f>
        <v>Swifts</v>
      </c>
      <c r="D170" s="238">
        <v>8.5</v>
      </c>
      <c r="E170" s="239">
        <v>8.3000000000000007</v>
      </c>
      <c r="F170" s="239">
        <v>8.4</v>
      </c>
      <c r="G170" s="239"/>
      <c r="H170" s="240">
        <v>0</v>
      </c>
      <c r="I170" s="241"/>
      <c r="J170" s="242">
        <f t="shared" si="34"/>
        <v>25.200000000000003</v>
      </c>
      <c r="K170" s="238">
        <v>8.3000000000000007</v>
      </c>
      <c r="L170" s="239">
        <v>8</v>
      </c>
      <c r="M170" s="239">
        <v>8.1999999999999993</v>
      </c>
      <c r="N170" s="239"/>
      <c r="O170" s="240">
        <v>0</v>
      </c>
      <c r="P170" s="241"/>
      <c r="Q170" s="242">
        <f t="shared" si="35"/>
        <v>24.5</v>
      </c>
      <c r="R170" s="238">
        <v>8.9</v>
      </c>
      <c r="S170" s="239">
        <v>8.9</v>
      </c>
      <c r="T170" s="239">
        <v>8.8000000000000007</v>
      </c>
      <c r="U170" s="239"/>
      <c r="V170" s="240">
        <v>0</v>
      </c>
      <c r="W170" s="241"/>
      <c r="X170" s="243">
        <f t="shared" si="36"/>
        <v>26.6</v>
      </c>
      <c r="Y170" s="244">
        <f t="shared" si="37"/>
        <v>76.300000000000011</v>
      </c>
      <c r="Z170" s="245">
        <f>RANK(Y170,Y$167:Y$175,0)</f>
        <v>5</v>
      </c>
      <c r="AA170" s="78"/>
      <c r="AB170" s="85">
        <f t="shared" si="38"/>
        <v>0.83999999999999986</v>
      </c>
      <c r="AC170" s="86">
        <v>4.0999999999999996</v>
      </c>
      <c r="AD170" s="87">
        <v>4.3</v>
      </c>
      <c r="AE170" s="88">
        <f t="shared" si="39"/>
        <v>8.3999999999999986</v>
      </c>
      <c r="AF170" s="89">
        <f t="shared" si="40"/>
        <v>4.1999999999999993</v>
      </c>
      <c r="AG170" s="84">
        <v>5</v>
      </c>
    </row>
    <row r="171" spans="1:33" ht="13.7" customHeight="1">
      <c r="A171" s="236">
        <v>107</v>
      </c>
      <c r="B171" s="237" t="str">
        <f>VLOOKUP(A171,NQNames!A156:C1080,2,FALSE)</f>
        <v xml:space="preserve">Georgia Molloy </v>
      </c>
      <c r="C171" s="237" t="str">
        <f>VLOOKUP(B171,NQNames!B156:D1080,2,FALSE)</f>
        <v>Spelthorne</v>
      </c>
      <c r="D171" s="238">
        <v>0</v>
      </c>
      <c r="E171" s="239">
        <v>0</v>
      </c>
      <c r="F171" s="239">
        <v>0</v>
      </c>
      <c r="G171" s="239"/>
      <c r="H171" s="240">
        <v>0</v>
      </c>
      <c r="I171" s="241"/>
      <c r="J171" s="242">
        <f t="shared" si="34"/>
        <v>0</v>
      </c>
      <c r="K171" s="238">
        <v>0</v>
      </c>
      <c r="L171" s="239">
        <v>0</v>
      </c>
      <c r="M171" s="239">
        <v>0</v>
      </c>
      <c r="N171" s="239"/>
      <c r="O171" s="240">
        <v>0</v>
      </c>
      <c r="P171" s="241"/>
      <c r="Q171" s="242">
        <f t="shared" si="35"/>
        <v>0</v>
      </c>
      <c r="R171" s="238">
        <v>0</v>
      </c>
      <c r="S171" s="239">
        <v>0</v>
      </c>
      <c r="T171" s="239">
        <v>0</v>
      </c>
      <c r="U171" s="239"/>
      <c r="V171" s="240">
        <v>0</v>
      </c>
      <c r="W171" s="241"/>
      <c r="X171" s="243">
        <f t="shared" si="36"/>
        <v>0</v>
      </c>
      <c r="Y171" s="244">
        <f t="shared" si="37"/>
        <v>0</v>
      </c>
      <c r="Z171" s="246" t="s">
        <v>235</v>
      </c>
      <c r="AA171" s="78"/>
      <c r="AB171" s="85">
        <f t="shared" si="38"/>
        <v>0</v>
      </c>
      <c r="AC171" s="86"/>
      <c r="AD171" s="87">
        <v>0</v>
      </c>
      <c r="AE171" s="88">
        <f t="shared" si="39"/>
        <v>0</v>
      </c>
      <c r="AF171" s="89">
        <f t="shared" si="40"/>
        <v>0</v>
      </c>
      <c r="AG171" s="84">
        <v>5</v>
      </c>
    </row>
    <row r="172" spans="1:33" ht="13.7" customHeight="1">
      <c r="A172" s="236">
        <v>108</v>
      </c>
      <c r="B172" s="237" t="str">
        <f>VLOOKUP(A172,NQNames!A157:C1081,2,FALSE)</f>
        <v xml:space="preserve">Rosie Carr </v>
      </c>
      <c r="C172" s="237" t="str">
        <f>VLOOKUP(B172,NQNames!B157:D1081,2,FALSE)</f>
        <v>Spelthorne</v>
      </c>
      <c r="D172" s="238">
        <v>8</v>
      </c>
      <c r="E172" s="239">
        <v>8.1999999999999993</v>
      </c>
      <c r="F172" s="239">
        <v>8.1999999999999993</v>
      </c>
      <c r="G172" s="239"/>
      <c r="H172" s="240">
        <v>0</v>
      </c>
      <c r="I172" s="241"/>
      <c r="J172" s="242">
        <f t="shared" si="34"/>
        <v>24.4</v>
      </c>
      <c r="K172" s="238">
        <v>8.3000000000000007</v>
      </c>
      <c r="L172" s="239">
        <v>8.3000000000000007</v>
      </c>
      <c r="M172" s="239">
        <v>8.3000000000000007</v>
      </c>
      <c r="N172" s="239"/>
      <c r="O172" s="240">
        <v>0</v>
      </c>
      <c r="P172" s="241"/>
      <c r="Q172" s="242">
        <f t="shared" si="35"/>
        <v>24.900000000000002</v>
      </c>
      <c r="R172" s="238">
        <v>9.1</v>
      </c>
      <c r="S172" s="239">
        <v>9</v>
      </c>
      <c r="T172" s="239">
        <v>9.1</v>
      </c>
      <c r="U172" s="239"/>
      <c r="V172" s="240">
        <v>0</v>
      </c>
      <c r="W172" s="241"/>
      <c r="X172" s="243">
        <f t="shared" si="36"/>
        <v>27.200000000000003</v>
      </c>
      <c r="Y172" s="244">
        <f t="shared" si="37"/>
        <v>76.5</v>
      </c>
      <c r="Z172" s="245">
        <f>RANK(Y172,Y$167:Y$175,0)</f>
        <v>4</v>
      </c>
      <c r="AA172" s="78"/>
      <c r="AB172" s="85">
        <f t="shared" si="38"/>
        <v>0.91999999999999993</v>
      </c>
      <c r="AC172" s="86">
        <v>4.5</v>
      </c>
      <c r="AD172" s="87">
        <v>4.7</v>
      </c>
      <c r="AE172" s="88">
        <f t="shared" si="39"/>
        <v>9.1999999999999993</v>
      </c>
      <c r="AF172" s="89">
        <f t="shared" si="40"/>
        <v>4.5999999999999996</v>
      </c>
      <c r="AG172" s="84">
        <v>5</v>
      </c>
    </row>
    <row r="173" spans="1:33" ht="13.7" customHeight="1">
      <c r="A173" s="236">
        <v>109</v>
      </c>
      <c r="B173" s="237" t="str">
        <f>VLOOKUP(A173,NQNames!A158:C1082,2,FALSE)</f>
        <v>Ruby Quinta</v>
      </c>
      <c r="C173" s="237" t="str">
        <f>VLOOKUP(B173,NQNames!B158:D1082,2,FALSE)</f>
        <v>Swifts</v>
      </c>
      <c r="D173" s="238">
        <v>8.1</v>
      </c>
      <c r="E173" s="239">
        <v>7.9</v>
      </c>
      <c r="F173" s="239">
        <v>8.1999999999999993</v>
      </c>
      <c r="G173" s="239"/>
      <c r="H173" s="240">
        <v>0</v>
      </c>
      <c r="I173" s="241"/>
      <c r="J173" s="242">
        <f t="shared" si="34"/>
        <v>24.2</v>
      </c>
      <c r="K173" s="238">
        <v>7.9</v>
      </c>
      <c r="L173" s="239">
        <v>8</v>
      </c>
      <c r="M173" s="239">
        <v>8.1</v>
      </c>
      <c r="N173" s="239"/>
      <c r="O173" s="240">
        <v>0</v>
      </c>
      <c r="P173" s="241"/>
      <c r="Q173" s="242">
        <f t="shared" si="35"/>
        <v>24</v>
      </c>
      <c r="R173" s="238">
        <v>8.5</v>
      </c>
      <c r="S173" s="239">
        <v>8.3000000000000007</v>
      </c>
      <c r="T173" s="239">
        <v>8.4</v>
      </c>
      <c r="U173" s="239"/>
      <c r="V173" s="240">
        <v>0</v>
      </c>
      <c r="W173" s="241"/>
      <c r="X173" s="243">
        <f t="shared" si="36"/>
        <v>25.200000000000003</v>
      </c>
      <c r="Y173" s="244">
        <f t="shared" si="37"/>
        <v>73.400000000000006</v>
      </c>
      <c r="Z173" s="245">
        <f>RANK(Y173,Y$167:Y$175,0)</f>
        <v>8</v>
      </c>
      <c r="AA173" s="78"/>
      <c r="AB173" s="85">
        <f t="shared" si="38"/>
        <v>0.83000000000000007</v>
      </c>
      <c r="AC173" s="86">
        <v>4.0999999999999996</v>
      </c>
      <c r="AD173" s="87">
        <v>4.2</v>
      </c>
      <c r="AE173" s="88">
        <f t="shared" si="39"/>
        <v>8.3000000000000007</v>
      </c>
      <c r="AF173" s="89">
        <f t="shared" si="40"/>
        <v>4.1500000000000004</v>
      </c>
      <c r="AG173" s="84">
        <v>5</v>
      </c>
    </row>
    <row r="174" spans="1:33" ht="13.7" customHeight="1">
      <c r="A174" s="236">
        <v>110</v>
      </c>
      <c r="B174" s="237" t="str">
        <f>VLOOKUP(A174,NQNames!A159:C1083,2,FALSE)</f>
        <v xml:space="preserve">Grace Austen-Reed </v>
      </c>
      <c r="C174" s="237" t="str">
        <f>VLOOKUP(B174,NQNames!B159:D1083,2,FALSE)</f>
        <v>Spelthorne</v>
      </c>
      <c r="D174" s="238">
        <v>8.5</v>
      </c>
      <c r="E174" s="239">
        <v>8.5</v>
      </c>
      <c r="F174" s="239">
        <v>8.6999999999999993</v>
      </c>
      <c r="G174" s="239"/>
      <c r="H174" s="240">
        <v>0</v>
      </c>
      <c r="I174" s="241"/>
      <c r="J174" s="242">
        <f t="shared" si="34"/>
        <v>25.7</v>
      </c>
      <c r="K174" s="238">
        <v>8.1999999999999993</v>
      </c>
      <c r="L174" s="239">
        <v>8.1</v>
      </c>
      <c r="M174" s="239">
        <v>8.1999999999999993</v>
      </c>
      <c r="N174" s="239"/>
      <c r="O174" s="240">
        <v>0</v>
      </c>
      <c r="P174" s="241"/>
      <c r="Q174" s="242">
        <f t="shared" si="35"/>
        <v>24.499999999999996</v>
      </c>
      <c r="R174" s="238">
        <v>8.8000000000000007</v>
      </c>
      <c r="S174" s="239">
        <v>8.8000000000000007</v>
      </c>
      <c r="T174" s="239">
        <v>9</v>
      </c>
      <c r="U174" s="239"/>
      <c r="V174" s="240">
        <v>0</v>
      </c>
      <c r="W174" s="241"/>
      <c r="X174" s="243">
        <f t="shared" si="36"/>
        <v>26.6</v>
      </c>
      <c r="Y174" s="244">
        <f t="shared" si="37"/>
        <v>76.8</v>
      </c>
      <c r="Z174" s="245">
        <f>RANK(Y174,Y$167:Y$175,0)</f>
        <v>3</v>
      </c>
      <c r="AA174" s="78"/>
      <c r="AB174" s="85">
        <f t="shared" si="38"/>
        <v>0.83999999999999986</v>
      </c>
      <c r="AC174" s="86">
        <v>4.0999999999999996</v>
      </c>
      <c r="AD174" s="87">
        <v>4.3</v>
      </c>
      <c r="AE174" s="88">
        <f t="shared" si="39"/>
        <v>8.3999999999999986</v>
      </c>
      <c r="AF174" s="89">
        <f t="shared" si="40"/>
        <v>4.1999999999999993</v>
      </c>
      <c r="AG174" s="84">
        <v>5</v>
      </c>
    </row>
    <row r="175" spans="1:33" ht="13.7" customHeight="1">
      <c r="A175" s="236">
        <v>111</v>
      </c>
      <c r="B175" s="237" t="str">
        <f>VLOOKUP(A175,NQNames!A160:C1084,2,FALSE)</f>
        <v xml:space="preserve">Sophie Baker </v>
      </c>
      <c r="C175" s="237" t="str">
        <f>VLOOKUP(B175,NQNames!B160:D1084,2,FALSE)</f>
        <v>Spelthorne</v>
      </c>
      <c r="D175" s="238">
        <v>8.5</v>
      </c>
      <c r="E175" s="239">
        <v>8.3000000000000007</v>
      </c>
      <c r="F175" s="239">
        <v>8.6999999999999993</v>
      </c>
      <c r="G175" s="239"/>
      <c r="H175" s="240">
        <v>0</v>
      </c>
      <c r="I175" s="241"/>
      <c r="J175" s="242">
        <f t="shared" si="34"/>
        <v>25.5</v>
      </c>
      <c r="K175" s="238">
        <v>7.9</v>
      </c>
      <c r="L175" s="239">
        <v>7.9</v>
      </c>
      <c r="M175" s="239">
        <v>7.8</v>
      </c>
      <c r="N175" s="239"/>
      <c r="O175" s="240">
        <v>0</v>
      </c>
      <c r="P175" s="241"/>
      <c r="Q175" s="242">
        <f t="shared" si="35"/>
        <v>23.6</v>
      </c>
      <c r="R175" s="238">
        <v>8.9</v>
      </c>
      <c r="S175" s="239">
        <v>8.9</v>
      </c>
      <c r="T175" s="239">
        <v>8.9</v>
      </c>
      <c r="U175" s="239"/>
      <c r="V175" s="240">
        <v>0</v>
      </c>
      <c r="W175" s="241"/>
      <c r="X175" s="243">
        <f t="shared" si="36"/>
        <v>26.700000000000003</v>
      </c>
      <c r="Y175" s="244">
        <f t="shared" si="37"/>
        <v>75.800000000000011</v>
      </c>
      <c r="Z175" s="245">
        <f>RANK(Y175,Y$167:Y$175,0)</f>
        <v>6</v>
      </c>
      <c r="AA175" s="78"/>
      <c r="AB175" s="85">
        <f t="shared" si="38"/>
        <v>0.78</v>
      </c>
      <c r="AC175" s="86">
        <v>3.9</v>
      </c>
      <c r="AD175" s="87">
        <v>3.9</v>
      </c>
      <c r="AE175" s="88">
        <f t="shared" si="39"/>
        <v>7.8</v>
      </c>
      <c r="AF175" s="89">
        <f t="shared" si="40"/>
        <v>3.9</v>
      </c>
      <c r="AG175" s="84">
        <v>5</v>
      </c>
    </row>
    <row r="176" spans="1:33" ht="13.7" customHeight="1">
      <c r="A176" s="92"/>
      <c r="B176" s="92"/>
      <c r="C176" s="92"/>
      <c r="D176" s="54"/>
      <c r="E176" s="92"/>
      <c r="F176" s="54"/>
      <c r="G176" s="92"/>
      <c r="H176" s="54"/>
      <c r="I176" s="92"/>
      <c r="J176" s="54"/>
      <c r="K176" s="54"/>
      <c r="L176" s="92"/>
      <c r="M176" s="92"/>
      <c r="N176" s="92"/>
      <c r="O176" s="54"/>
      <c r="P176" s="92"/>
      <c r="Q176" s="54"/>
      <c r="R176" s="235"/>
      <c r="S176" s="54"/>
      <c r="T176" s="54"/>
      <c r="U176" s="92"/>
      <c r="V176" s="54"/>
      <c r="W176" s="92"/>
      <c r="X176" s="54"/>
      <c r="Y176" s="54"/>
      <c r="Z176" s="92"/>
      <c r="AA176" s="4"/>
      <c r="AB176" s="54"/>
      <c r="AC176" s="54"/>
      <c r="AD176" s="54"/>
      <c r="AE176" s="54"/>
      <c r="AF176" s="54"/>
      <c r="AG176" s="4"/>
    </row>
    <row r="177" spans="1:33" ht="13.5" customHeight="1">
      <c r="A177" s="7"/>
      <c r="B177" s="7"/>
      <c r="C177" s="7"/>
      <c r="D177" s="8"/>
      <c r="E177" s="7"/>
      <c r="F177" s="8"/>
      <c r="G177" s="7"/>
      <c r="H177" s="8"/>
      <c r="I177" s="7"/>
      <c r="J177" s="8"/>
      <c r="K177" s="8"/>
      <c r="L177" s="7"/>
      <c r="M177" s="7"/>
      <c r="N177" s="7"/>
      <c r="O177" s="8"/>
      <c r="P177" s="7"/>
      <c r="Q177" s="8"/>
      <c r="R177" s="9"/>
      <c r="S177" s="8"/>
      <c r="T177" s="8"/>
      <c r="U177" s="7"/>
      <c r="V177" s="8"/>
      <c r="W177" s="7"/>
      <c r="X177" s="8"/>
      <c r="Y177" s="8"/>
      <c r="Z177" s="7"/>
      <c r="AA177" s="4"/>
      <c r="AB177" s="8"/>
      <c r="AC177" s="8"/>
      <c r="AD177" s="8"/>
      <c r="AE177" s="8"/>
      <c r="AF177" s="8"/>
      <c r="AG177" s="4"/>
    </row>
    <row r="178" spans="1:33" ht="13.5" customHeight="1">
      <c r="A178" s="216" t="s">
        <v>2</v>
      </c>
      <c r="B178" s="217" t="s">
        <v>45</v>
      </c>
      <c r="C178" s="217" t="s">
        <v>4</v>
      </c>
      <c r="D178" s="218" t="s">
        <v>5</v>
      </c>
      <c r="E178" s="219" t="s">
        <v>6</v>
      </c>
      <c r="F178" s="74" t="s">
        <v>7</v>
      </c>
      <c r="G178" s="220"/>
      <c r="H178" s="221" t="s">
        <v>8</v>
      </c>
      <c r="I178" s="222"/>
      <c r="J178" s="74" t="s">
        <v>9</v>
      </c>
      <c r="K178" s="218" t="s">
        <v>5</v>
      </c>
      <c r="L178" s="74" t="s">
        <v>6</v>
      </c>
      <c r="M178" s="223" t="s">
        <v>7</v>
      </c>
      <c r="N178" s="220"/>
      <c r="O178" s="221" t="s">
        <v>8</v>
      </c>
      <c r="P178" s="222"/>
      <c r="Q178" s="74" t="s">
        <v>10</v>
      </c>
      <c r="R178" s="218" t="s">
        <v>5</v>
      </c>
      <c r="S178" s="74" t="s">
        <v>6</v>
      </c>
      <c r="T178" s="223" t="s">
        <v>7</v>
      </c>
      <c r="U178" s="220"/>
      <c r="V178" s="221" t="s">
        <v>8</v>
      </c>
      <c r="W178" s="222"/>
      <c r="X178" s="22" t="s">
        <v>11</v>
      </c>
      <c r="Y178" s="224" t="s">
        <v>12</v>
      </c>
      <c r="Z178" s="224" t="s">
        <v>13</v>
      </c>
      <c r="AA178" s="21"/>
      <c r="AB178" s="74" t="s">
        <v>39</v>
      </c>
      <c r="AC178" s="75" t="s">
        <v>5</v>
      </c>
      <c r="AD178" s="76" t="s">
        <v>6</v>
      </c>
      <c r="AE178" s="77" t="s">
        <v>40</v>
      </c>
      <c r="AF178" s="77" t="s">
        <v>41</v>
      </c>
      <c r="AG178" s="34"/>
    </row>
    <row r="179" spans="1:33" ht="14.1" customHeight="1">
      <c r="A179" s="225">
        <v>112</v>
      </c>
      <c r="B179" s="226" t="str">
        <f>VLOOKUP(A179,NQNames!A164:C1088,2,FALSE)</f>
        <v xml:space="preserve">Kitty Xiberras </v>
      </c>
      <c r="C179" s="226" t="str">
        <f>VLOOKUP(B179,NQNames!B164:D1088,2,FALSE)</f>
        <v>Spelthorne</v>
      </c>
      <c r="D179" s="227">
        <v>8.6</v>
      </c>
      <c r="E179" s="228">
        <v>8.8000000000000007</v>
      </c>
      <c r="F179" s="228">
        <v>8.8000000000000007</v>
      </c>
      <c r="G179" s="228"/>
      <c r="H179" s="229">
        <v>0</v>
      </c>
      <c r="I179" s="230"/>
      <c r="J179" s="231">
        <f t="shared" ref="J179:J186" si="41">SUM(D179:F179)-H179</f>
        <v>26.2</v>
      </c>
      <c r="K179" s="227">
        <v>7.9</v>
      </c>
      <c r="L179" s="228">
        <v>8</v>
      </c>
      <c r="M179" s="228">
        <v>8.1999999999999993</v>
      </c>
      <c r="N179" s="228"/>
      <c r="O179" s="229">
        <v>0</v>
      </c>
      <c r="P179" s="230"/>
      <c r="Q179" s="231">
        <f t="shared" ref="Q179:Q186" si="42">SUM(K179:M179)-O179</f>
        <v>24.1</v>
      </c>
      <c r="R179" s="227">
        <v>9.1</v>
      </c>
      <c r="S179" s="228">
        <v>9.1999999999999993</v>
      </c>
      <c r="T179" s="228">
        <v>9.1999999999999993</v>
      </c>
      <c r="U179" s="228"/>
      <c r="V179" s="229">
        <v>0</v>
      </c>
      <c r="W179" s="230"/>
      <c r="X179" s="232">
        <f t="shared" ref="X179:X186" si="43">SUM(R179:T179)-V179</f>
        <v>27.499999999999996</v>
      </c>
      <c r="Y179" s="233">
        <f t="shared" ref="Y179:Y186" si="44">J179+Q179+X179</f>
        <v>77.8</v>
      </c>
      <c r="Z179" s="234">
        <f t="shared" ref="Z179:Z186" si="45">RANK(Y179,Y$179:Y$186,0)</f>
        <v>3</v>
      </c>
      <c r="AA179" s="78"/>
      <c r="AB179" s="79">
        <f t="shared" ref="AB179:AB186" si="46">AF179/AG179</f>
        <v>0.89</v>
      </c>
      <c r="AC179" s="80">
        <v>4.4000000000000004</v>
      </c>
      <c r="AD179" s="81">
        <v>4.5</v>
      </c>
      <c r="AE179" s="82">
        <f t="shared" ref="AE179:AE186" si="47">AC179+AD179</f>
        <v>8.9</v>
      </c>
      <c r="AF179" s="83">
        <f t="shared" ref="AF179:AF186" si="48">AE179/2</f>
        <v>4.45</v>
      </c>
      <c r="AG179" s="84">
        <v>5</v>
      </c>
    </row>
    <row r="180" spans="1:33" ht="13.7" customHeight="1">
      <c r="A180" s="236">
        <v>113</v>
      </c>
      <c r="B180" s="237" t="str">
        <f>VLOOKUP(A180,NQNames!A163:C1087,2,FALSE)</f>
        <v xml:space="preserve">Olivia Baker  </v>
      </c>
      <c r="C180" s="237" t="str">
        <f>VLOOKUP(B180,NQNames!B163:D1087,2,FALSE)</f>
        <v>Spelthorne</v>
      </c>
      <c r="D180" s="238">
        <v>8.4</v>
      </c>
      <c r="E180" s="239">
        <v>8.4</v>
      </c>
      <c r="F180" s="239">
        <v>8.1999999999999993</v>
      </c>
      <c r="G180" s="239"/>
      <c r="H180" s="240">
        <v>0</v>
      </c>
      <c r="I180" s="241"/>
      <c r="J180" s="242">
        <f t="shared" si="41"/>
        <v>25</v>
      </c>
      <c r="K180" s="238">
        <v>8.6</v>
      </c>
      <c r="L180" s="239">
        <v>8.5</v>
      </c>
      <c r="M180" s="239">
        <v>8.4</v>
      </c>
      <c r="N180" s="239"/>
      <c r="O180" s="240">
        <v>0</v>
      </c>
      <c r="P180" s="241"/>
      <c r="Q180" s="242">
        <f t="shared" si="42"/>
        <v>25.5</v>
      </c>
      <c r="R180" s="238">
        <v>9.9</v>
      </c>
      <c r="S180" s="239">
        <v>8.9</v>
      </c>
      <c r="T180" s="239">
        <v>8.9</v>
      </c>
      <c r="U180" s="239"/>
      <c r="V180" s="240">
        <v>0</v>
      </c>
      <c r="W180" s="241"/>
      <c r="X180" s="243">
        <f t="shared" si="43"/>
        <v>27.700000000000003</v>
      </c>
      <c r="Y180" s="244">
        <f t="shared" si="44"/>
        <v>78.2</v>
      </c>
      <c r="Z180" s="245">
        <f t="shared" si="45"/>
        <v>1</v>
      </c>
      <c r="AA180" s="78"/>
      <c r="AB180" s="85">
        <f t="shared" si="46"/>
        <v>0.85</v>
      </c>
      <c r="AC180" s="86">
        <v>4.3</v>
      </c>
      <c r="AD180" s="87">
        <v>4.2</v>
      </c>
      <c r="AE180" s="88">
        <f t="shared" si="47"/>
        <v>8.5</v>
      </c>
      <c r="AF180" s="89">
        <f t="shared" si="48"/>
        <v>4.25</v>
      </c>
      <c r="AG180" s="84">
        <v>5</v>
      </c>
    </row>
    <row r="181" spans="1:33" ht="13.7" customHeight="1">
      <c r="A181" s="236">
        <v>114</v>
      </c>
      <c r="B181" s="237" t="str">
        <f>VLOOKUP(A181,NQNames!A164:C1088,2,FALSE)</f>
        <v>Poppy Etheridge</v>
      </c>
      <c r="C181" s="237" t="str">
        <f>VLOOKUP(B181,NQNames!B164:D1088,2,FALSE)</f>
        <v>Swifts</v>
      </c>
      <c r="D181" s="238">
        <v>8.4</v>
      </c>
      <c r="E181" s="239">
        <v>8.6</v>
      </c>
      <c r="F181" s="239">
        <v>8.6</v>
      </c>
      <c r="G181" s="239"/>
      <c r="H181" s="240">
        <v>0</v>
      </c>
      <c r="I181" s="241"/>
      <c r="J181" s="242">
        <f t="shared" si="41"/>
        <v>25.6</v>
      </c>
      <c r="K181" s="238">
        <v>8.1</v>
      </c>
      <c r="L181" s="239">
        <v>8</v>
      </c>
      <c r="M181" s="239">
        <v>8.1999999999999993</v>
      </c>
      <c r="N181" s="239"/>
      <c r="O181" s="240">
        <v>0</v>
      </c>
      <c r="P181" s="241"/>
      <c r="Q181" s="242">
        <f t="shared" si="42"/>
        <v>24.3</v>
      </c>
      <c r="R181" s="238">
        <v>8.6</v>
      </c>
      <c r="S181" s="239">
        <v>8.6</v>
      </c>
      <c r="T181" s="239">
        <v>8.9</v>
      </c>
      <c r="U181" s="239"/>
      <c r="V181" s="240">
        <v>0</v>
      </c>
      <c r="W181" s="241"/>
      <c r="X181" s="243">
        <f t="shared" si="43"/>
        <v>26.1</v>
      </c>
      <c r="Y181" s="244">
        <f t="shared" si="44"/>
        <v>76</v>
      </c>
      <c r="Z181" s="245">
        <f t="shared" si="45"/>
        <v>6</v>
      </c>
      <c r="AA181" s="78"/>
      <c r="AB181" s="85">
        <f t="shared" si="46"/>
        <v>0.82</v>
      </c>
      <c r="AC181" s="86">
        <v>4.0999999999999996</v>
      </c>
      <c r="AD181" s="87">
        <v>4.0999999999999996</v>
      </c>
      <c r="AE181" s="88">
        <f t="shared" si="47"/>
        <v>8.1999999999999993</v>
      </c>
      <c r="AF181" s="89">
        <f t="shared" si="48"/>
        <v>4.0999999999999996</v>
      </c>
      <c r="AG181" s="84">
        <v>5</v>
      </c>
    </row>
    <row r="182" spans="1:33" ht="13.7" customHeight="1">
      <c r="A182" s="236">
        <v>115</v>
      </c>
      <c r="B182" s="237" t="str">
        <f>VLOOKUP(A182,NQNames!A165:C1089,2,FALSE)</f>
        <v>Saskia Jerry</v>
      </c>
      <c r="C182" s="237" t="str">
        <f>VLOOKUP(B182,NQNames!B165:D1089,2,FALSE)</f>
        <v>Hollington</v>
      </c>
      <c r="D182" s="238">
        <v>8.1999999999999993</v>
      </c>
      <c r="E182" s="239">
        <v>8.5</v>
      </c>
      <c r="F182" s="239">
        <v>8.3000000000000007</v>
      </c>
      <c r="G182" s="239"/>
      <c r="H182" s="240">
        <v>0</v>
      </c>
      <c r="I182" s="241"/>
      <c r="J182" s="242">
        <f t="shared" si="41"/>
        <v>25</v>
      </c>
      <c r="K182" s="238">
        <v>8.1999999999999993</v>
      </c>
      <c r="L182" s="239">
        <v>8.4</v>
      </c>
      <c r="M182" s="239">
        <v>8</v>
      </c>
      <c r="N182" s="239"/>
      <c r="O182" s="240">
        <v>0</v>
      </c>
      <c r="P182" s="241"/>
      <c r="Q182" s="242">
        <f t="shared" si="42"/>
        <v>24.6</v>
      </c>
      <c r="R182" s="238">
        <v>8.8000000000000007</v>
      </c>
      <c r="S182" s="239">
        <v>8.6999999999999993</v>
      </c>
      <c r="T182" s="239">
        <v>8.9</v>
      </c>
      <c r="U182" s="239"/>
      <c r="V182" s="240">
        <v>0</v>
      </c>
      <c r="W182" s="241"/>
      <c r="X182" s="243">
        <f t="shared" si="43"/>
        <v>26.4</v>
      </c>
      <c r="Y182" s="244">
        <f t="shared" si="44"/>
        <v>76</v>
      </c>
      <c r="Z182" s="245">
        <f t="shared" si="45"/>
        <v>6</v>
      </c>
      <c r="AA182" s="78"/>
      <c r="AB182" s="85">
        <f t="shared" si="46"/>
        <v>0.74</v>
      </c>
      <c r="AC182" s="86">
        <v>3.9</v>
      </c>
      <c r="AD182" s="87">
        <v>3.5</v>
      </c>
      <c r="AE182" s="88">
        <f t="shared" si="47"/>
        <v>7.4</v>
      </c>
      <c r="AF182" s="89">
        <f t="shared" si="48"/>
        <v>3.7</v>
      </c>
      <c r="AG182" s="84">
        <v>5</v>
      </c>
    </row>
    <row r="183" spans="1:33" ht="13.7" customHeight="1">
      <c r="A183" s="236">
        <v>116</v>
      </c>
      <c r="B183" s="237" t="str">
        <f>VLOOKUP(A183,NQNames!A166:C1090,2,FALSE)</f>
        <v xml:space="preserve">Lucy Bullamore </v>
      </c>
      <c r="C183" s="237" t="str">
        <f>VLOOKUP(B183,NQNames!B166:D1090,2,FALSE)</f>
        <v>Spelthorne</v>
      </c>
      <c r="D183" s="238">
        <v>8.4</v>
      </c>
      <c r="E183" s="239">
        <v>8.5</v>
      </c>
      <c r="F183" s="239">
        <v>8.4</v>
      </c>
      <c r="G183" s="239"/>
      <c r="H183" s="240">
        <v>0</v>
      </c>
      <c r="I183" s="241"/>
      <c r="J183" s="242">
        <f t="shared" si="41"/>
        <v>25.299999999999997</v>
      </c>
      <c r="K183" s="238">
        <v>8.5</v>
      </c>
      <c r="L183" s="239">
        <v>8.6999999999999993</v>
      </c>
      <c r="M183" s="239">
        <v>8.4</v>
      </c>
      <c r="N183" s="239"/>
      <c r="O183" s="240">
        <v>0</v>
      </c>
      <c r="P183" s="241"/>
      <c r="Q183" s="242">
        <f t="shared" si="42"/>
        <v>25.6</v>
      </c>
      <c r="R183" s="238">
        <v>8.8000000000000007</v>
      </c>
      <c r="S183" s="239">
        <v>8.8000000000000007</v>
      </c>
      <c r="T183" s="239">
        <v>8.6</v>
      </c>
      <c r="U183" s="239"/>
      <c r="V183" s="240">
        <v>0</v>
      </c>
      <c r="W183" s="241"/>
      <c r="X183" s="243">
        <f t="shared" si="43"/>
        <v>26.200000000000003</v>
      </c>
      <c r="Y183" s="244">
        <f t="shared" si="44"/>
        <v>77.099999999999994</v>
      </c>
      <c r="Z183" s="245">
        <f t="shared" si="45"/>
        <v>5</v>
      </c>
      <c r="AA183" s="78"/>
      <c r="AB183" s="85">
        <f t="shared" si="46"/>
        <v>0</v>
      </c>
      <c r="AC183" s="86">
        <v>0</v>
      </c>
      <c r="AD183" s="87">
        <v>0</v>
      </c>
      <c r="AE183" s="88">
        <f t="shared" si="47"/>
        <v>0</v>
      </c>
      <c r="AF183" s="89">
        <f t="shared" si="48"/>
        <v>0</v>
      </c>
      <c r="AG183" s="84">
        <v>5</v>
      </c>
    </row>
    <row r="184" spans="1:33" ht="13.7" customHeight="1">
      <c r="A184" s="236">
        <v>117</v>
      </c>
      <c r="B184" s="237" t="str">
        <f>VLOOKUP(A184,NQNames!A167:C1091,2,FALSE)</f>
        <v>Kirsten Wingate</v>
      </c>
      <c r="C184" s="237" t="str">
        <f>VLOOKUP(B184,NQNames!B167:D1091,2,FALSE)</f>
        <v>Hollington</v>
      </c>
      <c r="D184" s="238">
        <v>8.3000000000000007</v>
      </c>
      <c r="E184" s="239">
        <v>8.4</v>
      </c>
      <c r="F184" s="239">
        <v>8.4</v>
      </c>
      <c r="G184" s="239"/>
      <c r="H184" s="240">
        <v>0</v>
      </c>
      <c r="I184" s="241"/>
      <c r="J184" s="242">
        <f t="shared" si="41"/>
        <v>25.1</v>
      </c>
      <c r="K184" s="238">
        <v>8.4</v>
      </c>
      <c r="L184" s="239">
        <v>8.5</v>
      </c>
      <c r="M184" s="239">
        <v>8.4</v>
      </c>
      <c r="N184" s="239"/>
      <c r="O184" s="240">
        <v>0</v>
      </c>
      <c r="P184" s="241"/>
      <c r="Q184" s="242">
        <f t="shared" si="42"/>
        <v>25.299999999999997</v>
      </c>
      <c r="R184" s="238">
        <v>9.1</v>
      </c>
      <c r="S184" s="239">
        <v>9.1</v>
      </c>
      <c r="T184" s="239">
        <v>9.1999999999999993</v>
      </c>
      <c r="U184" s="239"/>
      <c r="V184" s="240">
        <v>0</v>
      </c>
      <c r="W184" s="241"/>
      <c r="X184" s="243">
        <f t="shared" si="43"/>
        <v>27.4</v>
      </c>
      <c r="Y184" s="244">
        <f t="shared" si="44"/>
        <v>77.8</v>
      </c>
      <c r="Z184" s="245">
        <f t="shared" si="45"/>
        <v>3</v>
      </c>
      <c r="AA184" s="78"/>
      <c r="AB184" s="85">
        <f t="shared" si="46"/>
        <v>0.86999999999999988</v>
      </c>
      <c r="AC184" s="86">
        <v>4.4000000000000004</v>
      </c>
      <c r="AD184" s="87">
        <v>4.3</v>
      </c>
      <c r="AE184" s="88">
        <f t="shared" si="47"/>
        <v>8.6999999999999993</v>
      </c>
      <c r="AF184" s="89">
        <f t="shared" si="48"/>
        <v>4.3499999999999996</v>
      </c>
      <c r="AG184" s="84">
        <v>5</v>
      </c>
    </row>
    <row r="185" spans="1:33" ht="13.7" customHeight="1">
      <c r="A185" s="236">
        <v>118</v>
      </c>
      <c r="B185" s="237" t="str">
        <f>VLOOKUP(A185,NQNames!A167:C1091,2,FALSE)</f>
        <v xml:space="preserve">Erica Miller </v>
      </c>
      <c r="C185" s="237" t="str">
        <f>VLOOKUP(B185,NQNames!B167:D1091,2,FALSE)</f>
        <v>Spelthorne</v>
      </c>
      <c r="D185" s="238">
        <v>8.5</v>
      </c>
      <c r="E185" s="239">
        <v>8.6</v>
      </c>
      <c r="F185" s="239">
        <v>8.4</v>
      </c>
      <c r="G185" s="239"/>
      <c r="H185" s="240">
        <v>0</v>
      </c>
      <c r="I185" s="241"/>
      <c r="J185" s="242">
        <f t="shared" si="41"/>
        <v>25.5</v>
      </c>
      <c r="K185" s="238">
        <v>8.6999999999999993</v>
      </c>
      <c r="L185" s="239">
        <v>8.5</v>
      </c>
      <c r="M185" s="239">
        <v>8.5</v>
      </c>
      <c r="N185" s="239"/>
      <c r="O185" s="240">
        <v>0</v>
      </c>
      <c r="P185" s="241"/>
      <c r="Q185" s="242">
        <f t="shared" si="42"/>
        <v>25.7</v>
      </c>
      <c r="R185" s="238">
        <v>8.9</v>
      </c>
      <c r="S185" s="239">
        <v>9</v>
      </c>
      <c r="T185" s="239">
        <v>9</v>
      </c>
      <c r="U185" s="239"/>
      <c r="V185" s="240">
        <v>0</v>
      </c>
      <c r="W185" s="241"/>
      <c r="X185" s="243">
        <f t="shared" si="43"/>
        <v>26.9</v>
      </c>
      <c r="Y185" s="244">
        <f t="shared" si="44"/>
        <v>78.099999999999994</v>
      </c>
      <c r="Z185" s="245">
        <f t="shared" si="45"/>
        <v>2</v>
      </c>
      <c r="AA185" s="78"/>
      <c r="AB185" s="85">
        <f t="shared" si="46"/>
        <v>0.93</v>
      </c>
      <c r="AC185" s="86">
        <v>4.7</v>
      </c>
      <c r="AD185" s="87">
        <v>4.5999999999999996</v>
      </c>
      <c r="AE185" s="88">
        <f t="shared" si="47"/>
        <v>9.3000000000000007</v>
      </c>
      <c r="AF185" s="89">
        <f t="shared" si="48"/>
        <v>4.6500000000000004</v>
      </c>
      <c r="AG185" s="84">
        <v>5</v>
      </c>
    </row>
    <row r="186" spans="1:33" ht="13.7" customHeight="1">
      <c r="A186" s="236">
        <v>162</v>
      </c>
      <c r="B186" s="237" t="str">
        <f>VLOOKUP(A186,NQNames!A168:C1092,2,FALSE)</f>
        <v>Georgia Galloway</v>
      </c>
      <c r="C186" s="237" t="str">
        <f>VLOOKUP(B186,NQNames!B168:D1092,2,FALSE)</f>
        <v>Swifts</v>
      </c>
      <c r="D186" s="238">
        <v>7.8</v>
      </c>
      <c r="E186" s="239">
        <v>7.9</v>
      </c>
      <c r="F186" s="239">
        <v>7.8</v>
      </c>
      <c r="G186" s="239"/>
      <c r="H186" s="240">
        <v>0</v>
      </c>
      <c r="I186" s="241"/>
      <c r="J186" s="242">
        <f t="shared" si="41"/>
        <v>23.5</v>
      </c>
      <c r="K186" s="238">
        <v>8.5</v>
      </c>
      <c r="L186" s="239">
        <v>8.5</v>
      </c>
      <c r="M186" s="239">
        <v>8.6</v>
      </c>
      <c r="N186" s="239"/>
      <c r="O186" s="240">
        <v>0</v>
      </c>
      <c r="P186" s="241"/>
      <c r="Q186" s="242">
        <f t="shared" si="42"/>
        <v>25.6</v>
      </c>
      <c r="R186" s="238">
        <v>8.5</v>
      </c>
      <c r="S186" s="239">
        <v>8.4</v>
      </c>
      <c r="T186" s="239">
        <v>8.4</v>
      </c>
      <c r="U186" s="239"/>
      <c r="V186" s="240">
        <v>0</v>
      </c>
      <c r="W186" s="241"/>
      <c r="X186" s="243">
        <f t="shared" si="43"/>
        <v>25.299999999999997</v>
      </c>
      <c r="Y186" s="244">
        <f t="shared" si="44"/>
        <v>74.400000000000006</v>
      </c>
      <c r="Z186" s="245">
        <f t="shared" si="45"/>
        <v>8</v>
      </c>
      <c r="AA186" s="78"/>
      <c r="AB186" s="85">
        <f t="shared" si="46"/>
        <v>0.88000000000000012</v>
      </c>
      <c r="AC186" s="86">
        <v>4.3</v>
      </c>
      <c r="AD186" s="87">
        <v>4.5</v>
      </c>
      <c r="AE186" s="88">
        <f t="shared" si="47"/>
        <v>8.8000000000000007</v>
      </c>
      <c r="AF186" s="89">
        <f t="shared" si="48"/>
        <v>4.4000000000000004</v>
      </c>
      <c r="AG186" s="84">
        <v>5</v>
      </c>
    </row>
    <row r="187" spans="1:33" ht="13.7" customHeight="1">
      <c r="A187" s="92"/>
      <c r="B187" s="92"/>
      <c r="C187" s="92"/>
      <c r="D187" s="54"/>
      <c r="E187" s="92"/>
      <c r="F187" s="54"/>
      <c r="G187" s="92"/>
      <c r="H187" s="54"/>
      <c r="I187" s="92"/>
      <c r="J187" s="54"/>
      <c r="K187" s="54"/>
      <c r="L187" s="92"/>
      <c r="M187" s="92"/>
      <c r="N187" s="92"/>
      <c r="O187" s="54"/>
      <c r="P187" s="92"/>
      <c r="Q187" s="54"/>
      <c r="R187" s="235"/>
      <c r="S187" s="54"/>
      <c r="T187" s="54"/>
      <c r="U187" s="92"/>
      <c r="V187" s="54"/>
      <c r="W187" s="92"/>
      <c r="X187" s="54"/>
      <c r="Y187" s="54"/>
      <c r="Z187" s="92"/>
      <c r="AA187" s="4"/>
      <c r="AB187" s="54"/>
      <c r="AC187" s="54"/>
      <c r="AD187" s="54"/>
      <c r="AE187" s="54"/>
      <c r="AF187" s="54"/>
      <c r="AG187" s="4"/>
    </row>
    <row r="188" spans="1:33" ht="13.5" customHeight="1">
      <c r="A188" s="7"/>
      <c r="B188" s="7"/>
      <c r="C188" s="7"/>
      <c r="D188" s="8"/>
      <c r="E188" s="7"/>
      <c r="F188" s="8"/>
      <c r="G188" s="7"/>
      <c r="H188" s="8"/>
      <c r="I188" s="7"/>
      <c r="J188" s="8"/>
      <c r="K188" s="8"/>
      <c r="L188" s="7"/>
      <c r="M188" s="7"/>
      <c r="N188" s="7"/>
      <c r="O188" s="8"/>
      <c r="P188" s="7"/>
      <c r="Q188" s="8"/>
      <c r="R188" s="9"/>
      <c r="S188" s="8"/>
      <c r="T188" s="8"/>
      <c r="U188" s="7"/>
      <c r="V188" s="8"/>
      <c r="W188" s="7"/>
      <c r="X188" s="8"/>
      <c r="Y188" s="8"/>
      <c r="Z188" s="7"/>
      <c r="AA188" s="4"/>
      <c r="AB188" s="8"/>
      <c r="AC188" s="8"/>
      <c r="AD188" s="8"/>
      <c r="AE188" s="8"/>
      <c r="AF188" s="8"/>
      <c r="AG188" s="4"/>
    </row>
    <row r="189" spans="1:33" ht="13.5" customHeight="1">
      <c r="A189" s="216" t="s">
        <v>2</v>
      </c>
      <c r="B189" s="217" t="s">
        <v>46</v>
      </c>
      <c r="C189" s="217" t="s">
        <v>4</v>
      </c>
      <c r="D189" s="218" t="s">
        <v>5</v>
      </c>
      <c r="E189" s="219" t="s">
        <v>6</v>
      </c>
      <c r="F189" s="74" t="s">
        <v>7</v>
      </c>
      <c r="G189" s="220"/>
      <c r="H189" s="221" t="s">
        <v>8</v>
      </c>
      <c r="I189" s="222"/>
      <c r="J189" s="74" t="s">
        <v>9</v>
      </c>
      <c r="K189" s="218" t="s">
        <v>5</v>
      </c>
      <c r="L189" s="74" t="s">
        <v>6</v>
      </c>
      <c r="M189" s="223" t="s">
        <v>7</v>
      </c>
      <c r="N189" s="220"/>
      <c r="O189" s="221" t="s">
        <v>8</v>
      </c>
      <c r="P189" s="222"/>
      <c r="Q189" s="74" t="s">
        <v>10</v>
      </c>
      <c r="R189" s="218" t="s">
        <v>5</v>
      </c>
      <c r="S189" s="74" t="s">
        <v>6</v>
      </c>
      <c r="T189" s="223" t="s">
        <v>7</v>
      </c>
      <c r="U189" s="220"/>
      <c r="V189" s="221" t="s">
        <v>8</v>
      </c>
      <c r="W189" s="222"/>
      <c r="X189" s="22" t="s">
        <v>11</v>
      </c>
      <c r="Y189" s="224" t="s">
        <v>12</v>
      </c>
      <c r="Z189" s="224" t="s">
        <v>13</v>
      </c>
      <c r="AA189" s="21"/>
      <c r="AB189" s="74" t="s">
        <v>39</v>
      </c>
      <c r="AC189" s="75" t="s">
        <v>5</v>
      </c>
      <c r="AD189" s="76" t="s">
        <v>6</v>
      </c>
      <c r="AE189" s="77" t="s">
        <v>40</v>
      </c>
      <c r="AF189" s="77" t="s">
        <v>41</v>
      </c>
      <c r="AG189" s="34"/>
    </row>
    <row r="190" spans="1:33" ht="14.1" customHeight="1">
      <c r="A190" s="225">
        <v>119</v>
      </c>
      <c r="B190" s="226" t="str">
        <f>VLOOKUP(A190,NQNames!A172:C1096,2,FALSE)</f>
        <v>Hannah Foster</v>
      </c>
      <c r="C190" s="226" t="str">
        <f>VLOOKUP(B190,NQNames!B172:D1096,2,FALSE)</f>
        <v>Hollington</v>
      </c>
      <c r="D190" s="227">
        <v>8.6999999999999993</v>
      </c>
      <c r="E190" s="228">
        <v>8.6999999999999993</v>
      </c>
      <c r="F190" s="228">
        <v>8.8000000000000007</v>
      </c>
      <c r="G190" s="228"/>
      <c r="H190" s="229">
        <v>0</v>
      </c>
      <c r="I190" s="230"/>
      <c r="J190" s="231">
        <f>SUM(D190:F190)-H190</f>
        <v>26.2</v>
      </c>
      <c r="K190" s="227">
        <v>8.1999999999999993</v>
      </c>
      <c r="L190" s="228">
        <v>8.1999999999999993</v>
      </c>
      <c r="M190" s="228">
        <v>8.4</v>
      </c>
      <c r="N190" s="228"/>
      <c r="O190" s="229">
        <v>0</v>
      </c>
      <c r="P190" s="230"/>
      <c r="Q190" s="231">
        <f>SUM(K190:M190)-O190</f>
        <v>24.799999999999997</v>
      </c>
      <c r="R190" s="227">
        <v>8.6999999999999993</v>
      </c>
      <c r="S190" s="228">
        <v>8.8000000000000007</v>
      </c>
      <c r="T190" s="228">
        <v>8.9</v>
      </c>
      <c r="U190" s="228"/>
      <c r="V190" s="229">
        <v>0</v>
      </c>
      <c r="W190" s="230"/>
      <c r="X190" s="232">
        <f>SUM(R190:T190)-V190</f>
        <v>26.4</v>
      </c>
      <c r="Y190" s="233">
        <f>J190+Q190+X190</f>
        <v>77.400000000000006</v>
      </c>
      <c r="Z190" s="234">
        <f>RANK(Y190,Y$190:Y$191,0)</f>
        <v>1</v>
      </c>
      <c r="AA190" s="78"/>
      <c r="AB190" s="79">
        <f>AF190/AG190</f>
        <v>0.78</v>
      </c>
      <c r="AC190" s="80">
        <v>3.8</v>
      </c>
      <c r="AD190" s="81">
        <v>4</v>
      </c>
      <c r="AE190" s="82">
        <f>AC190+AD190</f>
        <v>7.8</v>
      </c>
      <c r="AF190" s="83">
        <f>AE190/2</f>
        <v>3.9</v>
      </c>
      <c r="AG190" s="84">
        <v>5</v>
      </c>
    </row>
    <row r="191" spans="1:33" ht="13.7" customHeight="1">
      <c r="A191" s="236">
        <v>120</v>
      </c>
      <c r="B191" s="237" t="str">
        <f>VLOOKUP(A191,NQNames!A173:C1097,2,FALSE)</f>
        <v>Emma Sandeman</v>
      </c>
      <c r="C191" s="237" t="str">
        <f>VLOOKUP(B191,NQNames!B173:D1097,2,FALSE)</f>
        <v>Hollington</v>
      </c>
      <c r="D191" s="238">
        <v>7.6</v>
      </c>
      <c r="E191" s="239">
        <v>7.7</v>
      </c>
      <c r="F191" s="239">
        <v>7.7</v>
      </c>
      <c r="G191" s="239"/>
      <c r="H191" s="240">
        <v>0.2</v>
      </c>
      <c r="I191" s="241"/>
      <c r="J191" s="242">
        <f>SUM(D191:F191)-H191</f>
        <v>22.8</v>
      </c>
      <c r="K191" s="238">
        <v>8.6</v>
      </c>
      <c r="L191" s="239">
        <v>8.3000000000000007</v>
      </c>
      <c r="M191" s="239">
        <v>8.5</v>
      </c>
      <c r="N191" s="239"/>
      <c r="O191" s="240">
        <v>0</v>
      </c>
      <c r="P191" s="241"/>
      <c r="Q191" s="242">
        <f>SUM(K191:M191)-O191</f>
        <v>25.4</v>
      </c>
      <c r="R191" s="238">
        <v>0</v>
      </c>
      <c r="S191" s="239">
        <v>0</v>
      </c>
      <c r="T191" s="239">
        <v>0</v>
      </c>
      <c r="U191" s="239"/>
      <c r="V191" s="240">
        <v>0</v>
      </c>
      <c r="W191" s="241"/>
      <c r="X191" s="243">
        <f>SUM(R191:T191)-V191</f>
        <v>0</v>
      </c>
      <c r="Y191" s="244">
        <f>J191+Q191+X191</f>
        <v>48.2</v>
      </c>
      <c r="Z191" s="245">
        <f>RANK(Y191,Y$190:Y$191,0)</f>
        <v>2</v>
      </c>
      <c r="AA191" s="78"/>
      <c r="AB191" s="85">
        <f>AF191/AG191</f>
        <v>0.67999999999999994</v>
      </c>
      <c r="AC191" s="86">
        <v>3.4</v>
      </c>
      <c r="AD191" s="87">
        <v>3.4</v>
      </c>
      <c r="AE191" s="88">
        <f>AC191+AD191</f>
        <v>6.8</v>
      </c>
      <c r="AF191" s="89">
        <f>AE191/2</f>
        <v>3.4</v>
      </c>
      <c r="AG191" s="84">
        <v>5</v>
      </c>
    </row>
    <row r="192" spans="1:33" ht="13.7" customHeight="1">
      <c r="A192" s="92"/>
      <c r="B192" s="92"/>
      <c r="C192" s="92"/>
      <c r="D192" s="54"/>
      <c r="E192" s="92"/>
      <c r="F192" s="54"/>
      <c r="G192" s="92"/>
      <c r="H192" s="54"/>
      <c r="I192" s="92"/>
      <c r="J192" s="54"/>
      <c r="K192" s="54"/>
      <c r="L192" s="92"/>
      <c r="M192" s="92"/>
      <c r="N192" s="92"/>
      <c r="O192" s="54"/>
      <c r="P192" s="92"/>
      <c r="Q192" s="54"/>
      <c r="R192" s="235"/>
      <c r="S192" s="54"/>
      <c r="T192" s="54"/>
      <c r="U192" s="92"/>
      <c r="V192" s="54"/>
      <c r="W192" s="92"/>
      <c r="X192" s="54"/>
      <c r="Y192" s="54"/>
      <c r="Z192" s="92"/>
      <c r="AA192" s="4"/>
      <c r="AB192" s="54"/>
      <c r="AC192" s="54"/>
      <c r="AD192" s="54"/>
      <c r="AE192" s="54"/>
      <c r="AF192" s="54"/>
      <c r="AG192" s="4"/>
    </row>
    <row r="193" spans="1:33" ht="13.5" customHeight="1">
      <c r="A193" s="7"/>
      <c r="B193" s="7"/>
      <c r="C193" s="7"/>
      <c r="D193" s="8"/>
      <c r="E193" s="7"/>
      <c r="F193" s="8"/>
      <c r="G193" s="7"/>
      <c r="H193" s="8"/>
      <c r="I193" s="7"/>
      <c r="J193" s="8"/>
      <c r="K193" s="8"/>
      <c r="L193" s="7"/>
      <c r="M193" s="7"/>
      <c r="N193" s="7"/>
      <c r="O193" s="8"/>
      <c r="P193" s="7"/>
      <c r="Q193" s="8"/>
      <c r="R193" s="9"/>
      <c r="S193" s="8"/>
      <c r="T193" s="8"/>
      <c r="U193" s="7"/>
      <c r="V193" s="8"/>
      <c r="W193" s="7"/>
      <c r="X193" s="8"/>
      <c r="Y193" s="8"/>
      <c r="Z193" s="7"/>
      <c r="AA193" s="4"/>
      <c r="AB193" s="8"/>
      <c r="AC193" s="8"/>
      <c r="AD193" s="8"/>
      <c r="AE193" s="8"/>
      <c r="AF193" s="8"/>
      <c r="AG193" s="4"/>
    </row>
    <row r="194" spans="1:33" ht="13.5" customHeight="1">
      <c r="A194" s="216" t="s">
        <v>2</v>
      </c>
      <c r="B194" s="217" t="s">
        <v>47</v>
      </c>
      <c r="C194" s="217" t="s">
        <v>4</v>
      </c>
      <c r="D194" s="218" t="s">
        <v>5</v>
      </c>
      <c r="E194" s="219" t="s">
        <v>6</v>
      </c>
      <c r="F194" s="74" t="s">
        <v>7</v>
      </c>
      <c r="G194" s="220"/>
      <c r="H194" s="221" t="s">
        <v>8</v>
      </c>
      <c r="I194" s="222"/>
      <c r="J194" s="74" t="s">
        <v>9</v>
      </c>
      <c r="K194" s="218" t="s">
        <v>5</v>
      </c>
      <c r="L194" s="74" t="s">
        <v>6</v>
      </c>
      <c r="M194" s="223" t="s">
        <v>7</v>
      </c>
      <c r="N194" s="220"/>
      <c r="O194" s="221" t="s">
        <v>8</v>
      </c>
      <c r="P194" s="222"/>
      <c r="Q194" s="74" t="s">
        <v>10</v>
      </c>
      <c r="R194" s="218" t="s">
        <v>5</v>
      </c>
      <c r="S194" s="74" t="s">
        <v>6</v>
      </c>
      <c r="T194" s="223" t="s">
        <v>7</v>
      </c>
      <c r="U194" s="220"/>
      <c r="V194" s="221" t="s">
        <v>8</v>
      </c>
      <c r="W194" s="222"/>
      <c r="X194" s="22" t="s">
        <v>11</v>
      </c>
      <c r="Y194" s="224" t="s">
        <v>12</v>
      </c>
      <c r="Z194" s="224" t="s">
        <v>13</v>
      </c>
      <c r="AA194" s="21"/>
      <c r="AB194" s="74" t="s">
        <v>39</v>
      </c>
      <c r="AC194" s="75" t="s">
        <v>5</v>
      </c>
      <c r="AD194" s="76" t="s">
        <v>6</v>
      </c>
      <c r="AE194" s="77" t="s">
        <v>40</v>
      </c>
      <c r="AF194" s="77" t="s">
        <v>41</v>
      </c>
      <c r="AG194" s="34"/>
    </row>
    <row r="195" spans="1:33" ht="14.1" customHeight="1">
      <c r="A195" s="225">
        <v>121</v>
      </c>
      <c r="B195" s="226" t="str">
        <f>VLOOKUP(A195,NQNames!A178:C1102,2,FALSE)</f>
        <v>Harvey Ingram</v>
      </c>
      <c r="C195" s="226" t="str">
        <f>VLOOKUP(B195,NQNames!B178:D1102,2,FALSE)</f>
        <v>Bourne</v>
      </c>
      <c r="D195" s="227">
        <v>7.8</v>
      </c>
      <c r="E195" s="228">
        <v>7.9</v>
      </c>
      <c r="F195" s="228">
        <v>7.7</v>
      </c>
      <c r="G195" s="228"/>
      <c r="H195" s="229">
        <v>0.2</v>
      </c>
      <c r="I195" s="230"/>
      <c r="J195" s="231">
        <f>SUM(D195:F195)-H195</f>
        <v>23.2</v>
      </c>
      <c r="K195" s="227">
        <v>8.6999999999999993</v>
      </c>
      <c r="L195" s="228">
        <v>8.6999999999999993</v>
      </c>
      <c r="M195" s="228">
        <v>8.8000000000000007</v>
      </c>
      <c r="N195" s="228"/>
      <c r="O195" s="229">
        <v>0</v>
      </c>
      <c r="P195" s="230"/>
      <c r="Q195" s="231">
        <f>SUM(K195:M195)-O195</f>
        <v>26.2</v>
      </c>
      <c r="R195" s="227">
        <v>9.3000000000000007</v>
      </c>
      <c r="S195" s="228">
        <v>9.3000000000000007</v>
      </c>
      <c r="T195" s="228">
        <v>9.3000000000000007</v>
      </c>
      <c r="U195" s="228"/>
      <c r="V195" s="229">
        <v>0</v>
      </c>
      <c r="W195" s="230"/>
      <c r="X195" s="232">
        <f>SUM(R195:T195)-V195</f>
        <v>27.900000000000002</v>
      </c>
      <c r="Y195" s="233">
        <f>J195+Q195+X195</f>
        <v>77.3</v>
      </c>
      <c r="Z195" s="234">
        <f>RANK(Y195,Y$195:Y$195,0)</f>
        <v>1</v>
      </c>
      <c r="AA195" s="78"/>
      <c r="AB195" s="79">
        <f>AF195/AG195</f>
        <v>0.82</v>
      </c>
      <c r="AC195" s="80">
        <v>4.2</v>
      </c>
      <c r="AD195" s="81">
        <v>4</v>
      </c>
      <c r="AE195" s="82">
        <f>AC195+AD195</f>
        <v>8.1999999999999993</v>
      </c>
      <c r="AF195" s="83">
        <f>AE195/2</f>
        <v>4.0999999999999996</v>
      </c>
      <c r="AG195" s="84">
        <v>5</v>
      </c>
    </row>
    <row r="196" spans="1:33" ht="13.7" customHeight="1">
      <c r="A196" s="92"/>
      <c r="B196" s="235"/>
      <c r="C196" s="92"/>
      <c r="D196" s="54"/>
      <c r="E196" s="92"/>
      <c r="F196" s="54"/>
      <c r="G196" s="92"/>
      <c r="H196" s="54"/>
      <c r="I196" s="92"/>
      <c r="J196" s="54"/>
      <c r="K196" s="54"/>
      <c r="L196" s="92"/>
      <c r="M196" s="92"/>
      <c r="N196" s="92"/>
      <c r="O196" s="54"/>
      <c r="P196" s="92"/>
      <c r="Q196" s="54"/>
      <c r="R196" s="54"/>
      <c r="S196" s="54"/>
      <c r="T196" s="54"/>
      <c r="U196" s="92"/>
      <c r="V196" s="54"/>
      <c r="W196" s="92"/>
      <c r="X196" s="54"/>
      <c r="Y196" s="54"/>
      <c r="Z196" s="92"/>
      <c r="AA196" s="4"/>
      <c r="AB196" s="54"/>
      <c r="AC196" s="54"/>
      <c r="AD196" s="54"/>
      <c r="AE196" s="54"/>
      <c r="AF196" s="54"/>
      <c r="AG196" s="4"/>
    </row>
    <row r="197" spans="1:33" ht="13.5" customHeight="1">
      <c r="A197" s="7"/>
      <c r="B197" s="7"/>
      <c r="C197" s="7"/>
      <c r="D197" s="8"/>
      <c r="E197" s="7"/>
      <c r="F197" s="8"/>
      <c r="G197" s="7"/>
      <c r="H197" s="8"/>
      <c r="I197" s="7"/>
      <c r="J197" s="8"/>
      <c r="K197" s="8"/>
      <c r="L197" s="7"/>
      <c r="M197" s="7"/>
      <c r="N197" s="7"/>
      <c r="O197" s="8"/>
      <c r="P197" s="7"/>
      <c r="Q197" s="8"/>
      <c r="R197" s="9"/>
      <c r="S197" s="8"/>
      <c r="T197" s="8"/>
      <c r="U197" s="7"/>
      <c r="V197" s="8"/>
      <c r="W197" s="7"/>
      <c r="X197" s="8"/>
      <c r="Y197" s="8"/>
      <c r="Z197" s="7"/>
      <c r="AA197" s="4"/>
      <c r="AB197" s="8"/>
      <c r="AC197" s="8"/>
      <c r="AD197" s="8"/>
      <c r="AE197" s="8"/>
      <c r="AF197" s="8"/>
      <c r="AG197" s="4"/>
    </row>
    <row r="198" spans="1:33" ht="13.5" customHeight="1">
      <c r="A198" s="216" t="s">
        <v>2</v>
      </c>
      <c r="B198" s="217" t="s">
        <v>48</v>
      </c>
      <c r="C198" s="217" t="s">
        <v>4</v>
      </c>
      <c r="D198" s="218" t="s">
        <v>5</v>
      </c>
      <c r="E198" s="219" t="s">
        <v>6</v>
      </c>
      <c r="F198" s="74" t="s">
        <v>7</v>
      </c>
      <c r="G198" s="220"/>
      <c r="H198" s="221" t="s">
        <v>8</v>
      </c>
      <c r="I198" s="222"/>
      <c r="J198" s="74" t="s">
        <v>9</v>
      </c>
      <c r="K198" s="218" t="s">
        <v>5</v>
      </c>
      <c r="L198" s="74" t="s">
        <v>6</v>
      </c>
      <c r="M198" s="223" t="s">
        <v>7</v>
      </c>
      <c r="N198" s="220"/>
      <c r="O198" s="221" t="s">
        <v>8</v>
      </c>
      <c r="P198" s="222"/>
      <c r="Q198" s="74" t="s">
        <v>10</v>
      </c>
      <c r="R198" s="218" t="s">
        <v>5</v>
      </c>
      <c r="S198" s="74" t="s">
        <v>6</v>
      </c>
      <c r="T198" s="223" t="s">
        <v>7</v>
      </c>
      <c r="U198" s="220"/>
      <c r="V198" s="221" t="s">
        <v>8</v>
      </c>
      <c r="W198" s="222"/>
      <c r="X198" s="22" t="s">
        <v>11</v>
      </c>
      <c r="Y198" s="224" t="s">
        <v>12</v>
      </c>
      <c r="Z198" s="224" t="s">
        <v>13</v>
      </c>
      <c r="AA198" s="21"/>
      <c r="AB198" s="74" t="s">
        <v>39</v>
      </c>
      <c r="AC198" s="75" t="s">
        <v>5</v>
      </c>
      <c r="AD198" s="76" t="s">
        <v>6</v>
      </c>
      <c r="AE198" s="77" t="s">
        <v>40</v>
      </c>
      <c r="AF198" s="77" t="s">
        <v>41</v>
      </c>
      <c r="AG198" s="34"/>
    </row>
    <row r="199" spans="1:33" ht="14.1" customHeight="1">
      <c r="A199" s="225">
        <v>122</v>
      </c>
      <c r="B199" s="226" t="str">
        <f>VLOOKUP(A199,NQNames!A169:C1093,2,FALSE)</f>
        <v>Hetty Sinclair</v>
      </c>
      <c r="C199" s="226" t="str">
        <f>VLOOKUP(B199,NQNames!B169:D1093,2,FALSE)</f>
        <v>NDGA</v>
      </c>
      <c r="D199" s="227">
        <v>8</v>
      </c>
      <c r="E199" s="228">
        <v>8</v>
      </c>
      <c r="F199" s="228">
        <v>8.1</v>
      </c>
      <c r="G199" s="228"/>
      <c r="H199" s="229">
        <v>0</v>
      </c>
      <c r="I199" s="230"/>
      <c r="J199" s="231">
        <f t="shared" ref="J199:J204" si="49">SUM(D199:F199)-H199</f>
        <v>24.1</v>
      </c>
      <c r="K199" s="227">
        <v>9</v>
      </c>
      <c r="L199" s="228">
        <v>8.8000000000000007</v>
      </c>
      <c r="M199" s="228">
        <v>9</v>
      </c>
      <c r="N199" s="228"/>
      <c r="O199" s="229">
        <v>0</v>
      </c>
      <c r="P199" s="230"/>
      <c r="Q199" s="231">
        <f t="shared" ref="Q199:Q204" si="50">SUM(K199:M199)-O199</f>
        <v>26.8</v>
      </c>
      <c r="R199" s="227">
        <v>9</v>
      </c>
      <c r="S199" s="228">
        <v>9.1</v>
      </c>
      <c r="T199" s="228">
        <v>9.1</v>
      </c>
      <c r="U199" s="228"/>
      <c r="V199" s="229">
        <v>0</v>
      </c>
      <c r="W199" s="230"/>
      <c r="X199" s="232">
        <f t="shared" ref="X199:X204" si="51">SUM(R199:T199)-V199</f>
        <v>27.200000000000003</v>
      </c>
      <c r="Y199" s="233">
        <f t="shared" ref="Y199:Y204" si="52">J199+Q199+X199</f>
        <v>78.100000000000009</v>
      </c>
      <c r="Z199" s="234">
        <f t="shared" ref="Z199:Z204" si="53">RANK(Y199,Y$199:Y$204,0)</f>
        <v>4</v>
      </c>
      <c r="AA199" s="78"/>
      <c r="AB199" s="79">
        <f t="shared" ref="AB199:AB204" si="54">AF199/AG199</f>
        <v>0.91999999999999993</v>
      </c>
      <c r="AC199" s="80">
        <v>4.7</v>
      </c>
      <c r="AD199" s="81">
        <v>4.5</v>
      </c>
      <c r="AE199" s="82">
        <f t="shared" ref="AE199:AE204" si="55">AC199+AD199</f>
        <v>9.1999999999999993</v>
      </c>
      <c r="AF199" s="83">
        <f t="shared" ref="AF199:AF204" si="56">AE199/2</f>
        <v>4.5999999999999996</v>
      </c>
      <c r="AG199" s="84">
        <v>5</v>
      </c>
    </row>
    <row r="200" spans="1:33" ht="13.7" customHeight="1">
      <c r="A200" s="236">
        <v>123</v>
      </c>
      <c r="B200" s="237" t="str">
        <f>VLOOKUP(A200,NQNames!A170:C1094,2,FALSE)</f>
        <v xml:space="preserve">Alyssa Abbott </v>
      </c>
      <c r="C200" s="237" t="str">
        <f>VLOOKUP(B200,NQNames!B170:D1094,2,FALSE)</f>
        <v>Spelthorne</v>
      </c>
      <c r="D200" s="238">
        <v>8.6</v>
      </c>
      <c r="E200" s="239">
        <v>8.6999999999999993</v>
      </c>
      <c r="F200" s="239">
        <v>8.9</v>
      </c>
      <c r="G200" s="239"/>
      <c r="H200" s="240">
        <v>0</v>
      </c>
      <c r="I200" s="241"/>
      <c r="J200" s="242">
        <f t="shared" si="49"/>
        <v>26.199999999999996</v>
      </c>
      <c r="K200" s="238">
        <v>8.9</v>
      </c>
      <c r="L200" s="239">
        <v>8.8000000000000007</v>
      </c>
      <c r="M200" s="239">
        <v>8.8000000000000007</v>
      </c>
      <c r="N200" s="239"/>
      <c r="O200" s="240">
        <v>0</v>
      </c>
      <c r="P200" s="241"/>
      <c r="Q200" s="242">
        <f t="shared" si="50"/>
        <v>26.500000000000004</v>
      </c>
      <c r="R200" s="238">
        <v>9.1999999999999993</v>
      </c>
      <c r="S200" s="239">
        <v>9.1999999999999993</v>
      </c>
      <c r="T200" s="239">
        <v>9.3000000000000007</v>
      </c>
      <c r="U200" s="239"/>
      <c r="V200" s="240">
        <v>0</v>
      </c>
      <c r="W200" s="241"/>
      <c r="X200" s="243">
        <f t="shared" si="51"/>
        <v>27.7</v>
      </c>
      <c r="Y200" s="244">
        <f t="shared" si="52"/>
        <v>80.400000000000006</v>
      </c>
      <c r="Z200" s="245">
        <f t="shared" si="53"/>
        <v>1</v>
      </c>
      <c r="AA200" s="78"/>
      <c r="AB200" s="85">
        <f t="shared" si="54"/>
        <v>0.86999999999999988</v>
      </c>
      <c r="AC200" s="86">
        <v>4.4000000000000004</v>
      </c>
      <c r="AD200" s="87">
        <v>4.3</v>
      </c>
      <c r="AE200" s="88">
        <f t="shared" si="55"/>
        <v>8.6999999999999993</v>
      </c>
      <c r="AF200" s="89">
        <f t="shared" si="56"/>
        <v>4.3499999999999996</v>
      </c>
      <c r="AG200" s="84">
        <v>5</v>
      </c>
    </row>
    <row r="201" spans="1:33" ht="13.7" customHeight="1">
      <c r="A201" s="236">
        <v>124</v>
      </c>
      <c r="B201" s="237" t="str">
        <f>VLOOKUP(A201,NQNames!A171:C1095,2,FALSE)</f>
        <v>Freya Ridge</v>
      </c>
      <c r="C201" s="237" t="str">
        <f>VLOOKUP(B201,NQNames!B171:D1095,2,FALSE)</f>
        <v>NDGA</v>
      </c>
      <c r="D201" s="238">
        <v>8.5</v>
      </c>
      <c r="E201" s="239">
        <v>8.1999999999999993</v>
      </c>
      <c r="F201" s="239">
        <v>8.6</v>
      </c>
      <c r="G201" s="239"/>
      <c r="H201" s="240">
        <v>0</v>
      </c>
      <c r="I201" s="241"/>
      <c r="J201" s="242">
        <f t="shared" si="49"/>
        <v>25.299999999999997</v>
      </c>
      <c r="K201" s="238">
        <v>8.6999999999999993</v>
      </c>
      <c r="L201" s="239">
        <v>8.5</v>
      </c>
      <c r="M201" s="239">
        <v>8.6999999999999993</v>
      </c>
      <c r="N201" s="239"/>
      <c r="O201" s="240">
        <v>0</v>
      </c>
      <c r="P201" s="241"/>
      <c r="Q201" s="242">
        <f t="shared" si="50"/>
        <v>25.9</v>
      </c>
      <c r="R201" s="238">
        <v>9</v>
      </c>
      <c r="S201" s="239">
        <v>9.1999999999999993</v>
      </c>
      <c r="T201" s="239">
        <v>9.1999999999999993</v>
      </c>
      <c r="U201" s="239"/>
      <c r="V201" s="240">
        <v>0</v>
      </c>
      <c r="W201" s="241"/>
      <c r="X201" s="243">
        <f t="shared" si="51"/>
        <v>27.4</v>
      </c>
      <c r="Y201" s="244">
        <f t="shared" si="52"/>
        <v>78.599999999999994</v>
      </c>
      <c r="Z201" s="245">
        <f t="shared" si="53"/>
        <v>3</v>
      </c>
      <c r="AA201" s="78"/>
      <c r="AB201" s="85">
        <f t="shared" si="54"/>
        <v>0.77</v>
      </c>
      <c r="AC201" s="86">
        <v>4</v>
      </c>
      <c r="AD201" s="87">
        <v>3.7</v>
      </c>
      <c r="AE201" s="88">
        <f t="shared" si="55"/>
        <v>7.7</v>
      </c>
      <c r="AF201" s="89">
        <f t="shared" si="56"/>
        <v>3.85</v>
      </c>
      <c r="AG201" s="84">
        <v>5</v>
      </c>
    </row>
    <row r="202" spans="1:33" ht="13.7" customHeight="1">
      <c r="A202" s="236">
        <v>125</v>
      </c>
      <c r="B202" s="237" t="str">
        <f>VLOOKUP(A202,NQNames!A172:C1096,2,FALSE)</f>
        <v xml:space="preserve">Olivia Hitching </v>
      </c>
      <c r="C202" s="237" t="str">
        <f>VLOOKUP(B202,NQNames!B172:D1096,2,FALSE)</f>
        <v>Spelthorne</v>
      </c>
      <c r="D202" s="238">
        <v>0</v>
      </c>
      <c r="E202" s="239">
        <v>0</v>
      </c>
      <c r="F202" s="239">
        <v>0</v>
      </c>
      <c r="G202" s="239"/>
      <c r="H202" s="240">
        <v>0</v>
      </c>
      <c r="I202" s="241"/>
      <c r="J202" s="242">
        <f t="shared" si="49"/>
        <v>0</v>
      </c>
      <c r="K202" s="238">
        <v>0</v>
      </c>
      <c r="L202" s="239">
        <v>0</v>
      </c>
      <c r="M202" s="239">
        <v>0</v>
      </c>
      <c r="N202" s="239"/>
      <c r="O202" s="240">
        <v>0</v>
      </c>
      <c r="P202" s="241"/>
      <c r="Q202" s="242">
        <f t="shared" si="50"/>
        <v>0</v>
      </c>
      <c r="R202" s="238">
        <v>0</v>
      </c>
      <c r="S202" s="239">
        <v>0</v>
      </c>
      <c r="T202" s="239">
        <v>0</v>
      </c>
      <c r="U202" s="239"/>
      <c r="V202" s="240">
        <v>0</v>
      </c>
      <c r="W202" s="241"/>
      <c r="X202" s="243">
        <f t="shared" si="51"/>
        <v>0</v>
      </c>
      <c r="Y202" s="244">
        <f t="shared" si="52"/>
        <v>0</v>
      </c>
      <c r="Z202" s="245">
        <f t="shared" si="53"/>
        <v>6</v>
      </c>
      <c r="AA202" s="78"/>
      <c r="AB202" s="85">
        <f t="shared" si="54"/>
        <v>0</v>
      </c>
      <c r="AC202" s="86">
        <v>0</v>
      </c>
      <c r="AD202" s="87">
        <v>0</v>
      </c>
      <c r="AE202" s="88">
        <f t="shared" si="55"/>
        <v>0</v>
      </c>
      <c r="AF202" s="89">
        <f t="shared" si="56"/>
        <v>0</v>
      </c>
      <c r="AG202" s="84">
        <v>5</v>
      </c>
    </row>
    <row r="203" spans="1:33" ht="13.7" customHeight="1">
      <c r="A203" s="236">
        <v>126</v>
      </c>
      <c r="B203" s="237" t="str">
        <f>VLOOKUP(A203,NQNames!A173:C1097,2,FALSE)</f>
        <v>Millie Waterman</v>
      </c>
      <c r="C203" s="237" t="str">
        <f>VLOOKUP(B203,NQNames!B173:D1097,2,FALSE)</f>
        <v>NDGA</v>
      </c>
      <c r="D203" s="238">
        <v>8.1999999999999993</v>
      </c>
      <c r="E203" s="239">
        <v>8.3000000000000007</v>
      </c>
      <c r="F203" s="239">
        <v>8.4</v>
      </c>
      <c r="G203" s="239"/>
      <c r="H203" s="240">
        <v>0</v>
      </c>
      <c r="I203" s="241"/>
      <c r="J203" s="242">
        <f t="shared" si="49"/>
        <v>24.9</v>
      </c>
      <c r="K203" s="238">
        <v>8.8000000000000007</v>
      </c>
      <c r="L203" s="239">
        <v>8.9</v>
      </c>
      <c r="M203" s="239">
        <v>8.5</v>
      </c>
      <c r="N203" s="239"/>
      <c r="O203" s="240">
        <v>0</v>
      </c>
      <c r="P203" s="241"/>
      <c r="Q203" s="242">
        <f t="shared" si="50"/>
        <v>26.200000000000003</v>
      </c>
      <c r="R203" s="238">
        <v>8.9</v>
      </c>
      <c r="S203" s="239">
        <v>9</v>
      </c>
      <c r="T203" s="239">
        <v>8.9</v>
      </c>
      <c r="U203" s="239"/>
      <c r="V203" s="240">
        <v>0</v>
      </c>
      <c r="W203" s="241"/>
      <c r="X203" s="243">
        <f t="shared" si="51"/>
        <v>26.799999999999997</v>
      </c>
      <c r="Y203" s="244">
        <f t="shared" si="52"/>
        <v>77.900000000000006</v>
      </c>
      <c r="Z203" s="245">
        <f t="shared" si="53"/>
        <v>5</v>
      </c>
      <c r="AA203" s="78"/>
      <c r="AB203" s="85">
        <f t="shared" si="54"/>
        <v>0.86999999999999988</v>
      </c>
      <c r="AC203" s="86">
        <v>4.2</v>
      </c>
      <c r="AD203" s="87">
        <v>4.5</v>
      </c>
      <c r="AE203" s="88">
        <f t="shared" si="55"/>
        <v>8.6999999999999993</v>
      </c>
      <c r="AF203" s="89">
        <f t="shared" si="56"/>
        <v>4.3499999999999996</v>
      </c>
      <c r="AG203" s="84">
        <v>5</v>
      </c>
    </row>
    <row r="204" spans="1:33" ht="13.7" customHeight="1">
      <c r="A204" s="236">
        <v>127</v>
      </c>
      <c r="B204" s="237" t="str">
        <f>VLOOKUP(A204,NQNames!A174:C1098,2,FALSE)</f>
        <v>Jemima Lund</v>
      </c>
      <c r="C204" s="237" t="str">
        <f>VLOOKUP(B204,NQNames!B174:D1098,2,FALSE)</f>
        <v>NDGA</v>
      </c>
      <c r="D204" s="238">
        <v>8.6999999999999993</v>
      </c>
      <c r="E204" s="239">
        <v>8.9</v>
      </c>
      <c r="F204" s="239">
        <v>8.6</v>
      </c>
      <c r="G204" s="239"/>
      <c r="H204" s="240">
        <v>0</v>
      </c>
      <c r="I204" s="241"/>
      <c r="J204" s="242">
        <f t="shared" si="49"/>
        <v>26.200000000000003</v>
      </c>
      <c r="K204" s="238">
        <v>8.5</v>
      </c>
      <c r="L204" s="239">
        <v>8.8000000000000007</v>
      </c>
      <c r="M204" s="239">
        <v>8.6</v>
      </c>
      <c r="N204" s="239"/>
      <c r="O204" s="240">
        <v>0</v>
      </c>
      <c r="P204" s="241"/>
      <c r="Q204" s="242">
        <f t="shared" si="50"/>
        <v>25.9</v>
      </c>
      <c r="R204" s="238">
        <v>9.1</v>
      </c>
      <c r="S204" s="239">
        <v>9</v>
      </c>
      <c r="T204" s="239">
        <v>9.1</v>
      </c>
      <c r="U204" s="239"/>
      <c r="V204" s="240">
        <v>0</v>
      </c>
      <c r="W204" s="241"/>
      <c r="X204" s="243">
        <f t="shared" si="51"/>
        <v>27.200000000000003</v>
      </c>
      <c r="Y204" s="244">
        <f t="shared" si="52"/>
        <v>79.300000000000011</v>
      </c>
      <c r="Z204" s="245">
        <f t="shared" si="53"/>
        <v>2</v>
      </c>
      <c r="AA204" s="78"/>
      <c r="AB204" s="85">
        <f t="shared" si="54"/>
        <v>0.8600000000000001</v>
      </c>
      <c r="AC204" s="86">
        <v>4.2</v>
      </c>
      <c r="AD204" s="87">
        <v>4.4000000000000004</v>
      </c>
      <c r="AE204" s="88">
        <f t="shared" si="55"/>
        <v>8.6000000000000014</v>
      </c>
      <c r="AF204" s="89">
        <f t="shared" si="56"/>
        <v>4.3000000000000007</v>
      </c>
      <c r="AG204" s="84">
        <v>5</v>
      </c>
    </row>
    <row r="205" spans="1:33" ht="13.7" customHeight="1">
      <c r="A205" s="92"/>
      <c r="B205" s="235"/>
      <c r="C205" s="92"/>
      <c r="D205" s="54"/>
      <c r="E205" s="92"/>
      <c r="F205" s="54"/>
      <c r="G205" s="92"/>
      <c r="H205" s="54"/>
      <c r="I205" s="92"/>
      <c r="J205" s="54"/>
      <c r="K205" s="54"/>
      <c r="L205" s="92"/>
      <c r="M205" s="92"/>
      <c r="N205" s="92"/>
      <c r="O205" s="54"/>
      <c r="P205" s="92"/>
      <c r="Q205" s="54"/>
      <c r="R205" s="54"/>
      <c r="S205" s="54"/>
      <c r="T205" s="54"/>
      <c r="U205" s="92"/>
      <c r="V205" s="54"/>
      <c r="W205" s="92"/>
      <c r="X205" s="54"/>
      <c r="Y205" s="54"/>
      <c r="Z205" s="92"/>
      <c r="AA205" s="4"/>
      <c r="AB205" s="54"/>
      <c r="AC205" s="54"/>
      <c r="AD205" s="54"/>
      <c r="AE205" s="54"/>
      <c r="AF205" s="54"/>
      <c r="AG205" s="4"/>
    </row>
    <row r="206" spans="1:33" ht="13.5" customHeight="1">
      <c r="A206" s="7"/>
      <c r="B206" s="7"/>
      <c r="C206" s="7"/>
      <c r="D206" s="8"/>
      <c r="E206" s="7"/>
      <c r="F206" s="8"/>
      <c r="G206" s="7"/>
      <c r="H206" s="8"/>
      <c r="I206" s="7"/>
      <c r="J206" s="8"/>
      <c r="K206" s="8"/>
      <c r="L206" s="7"/>
      <c r="M206" s="7"/>
      <c r="N206" s="7"/>
      <c r="O206" s="8"/>
      <c r="P206" s="7"/>
      <c r="Q206" s="8"/>
      <c r="R206" s="9"/>
      <c r="S206" s="8"/>
      <c r="T206" s="8"/>
      <c r="U206" s="7"/>
      <c r="V206" s="8"/>
      <c r="W206" s="7"/>
      <c r="X206" s="8"/>
      <c r="Y206" s="8"/>
      <c r="Z206" s="7"/>
      <c r="AA206" s="4"/>
      <c r="AB206" s="8"/>
      <c r="AC206" s="8"/>
      <c r="AD206" s="8"/>
      <c r="AE206" s="8"/>
      <c r="AF206" s="8"/>
      <c r="AG206" s="4"/>
    </row>
    <row r="207" spans="1:33" ht="13.5" customHeight="1">
      <c r="A207" s="216" t="s">
        <v>2</v>
      </c>
      <c r="B207" s="217" t="s">
        <v>49</v>
      </c>
      <c r="C207" s="217" t="s">
        <v>4</v>
      </c>
      <c r="D207" s="218" t="s">
        <v>5</v>
      </c>
      <c r="E207" s="219" t="s">
        <v>6</v>
      </c>
      <c r="F207" s="74" t="s">
        <v>7</v>
      </c>
      <c r="G207" s="220"/>
      <c r="H207" s="221" t="s">
        <v>8</v>
      </c>
      <c r="I207" s="222"/>
      <c r="J207" s="74" t="s">
        <v>9</v>
      </c>
      <c r="K207" s="218" t="s">
        <v>5</v>
      </c>
      <c r="L207" s="74" t="s">
        <v>6</v>
      </c>
      <c r="M207" s="223" t="s">
        <v>7</v>
      </c>
      <c r="N207" s="220"/>
      <c r="O207" s="221" t="s">
        <v>8</v>
      </c>
      <c r="P207" s="222"/>
      <c r="Q207" s="74" t="s">
        <v>10</v>
      </c>
      <c r="R207" s="218" t="s">
        <v>5</v>
      </c>
      <c r="S207" s="74" t="s">
        <v>6</v>
      </c>
      <c r="T207" s="223" t="s">
        <v>7</v>
      </c>
      <c r="U207" s="220"/>
      <c r="V207" s="221" t="s">
        <v>8</v>
      </c>
      <c r="W207" s="222"/>
      <c r="X207" s="22" t="s">
        <v>11</v>
      </c>
      <c r="Y207" s="224" t="s">
        <v>12</v>
      </c>
      <c r="Z207" s="224" t="s">
        <v>13</v>
      </c>
      <c r="AA207" s="21"/>
      <c r="AB207" s="74" t="s">
        <v>39</v>
      </c>
      <c r="AC207" s="75" t="s">
        <v>5</v>
      </c>
      <c r="AD207" s="76" t="s">
        <v>6</v>
      </c>
      <c r="AE207" s="77" t="s">
        <v>40</v>
      </c>
      <c r="AF207" s="77" t="s">
        <v>41</v>
      </c>
      <c r="AG207" s="34"/>
    </row>
    <row r="208" spans="1:33" ht="14.1" customHeight="1">
      <c r="A208" s="225">
        <v>128</v>
      </c>
      <c r="B208" s="226" t="str">
        <f>VLOOKUP(A208,NQNames!A178:C1102,2,FALSE)</f>
        <v xml:space="preserve">Harry Watson </v>
      </c>
      <c r="C208" s="226" t="str">
        <f>VLOOKUP(B208,NQNames!B178:D1102,2,FALSE)</f>
        <v>Spelthorne</v>
      </c>
      <c r="D208" s="227">
        <v>8.1</v>
      </c>
      <c r="E208" s="228">
        <v>8.3000000000000007</v>
      </c>
      <c r="F208" s="228">
        <v>8.4</v>
      </c>
      <c r="G208" s="228"/>
      <c r="H208" s="229">
        <v>0</v>
      </c>
      <c r="I208" s="230"/>
      <c r="J208" s="231">
        <f>SUM(D208:F208)-H208</f>
        <v>24.799999999999997</v>
      </c>
      <c r="K208" s="227">
        <v>8.1999999999999993</v>
      </c>
      <c r="L208" s="228">
        <v>8.3000000000000007</v>
      </c>
      <c r="M208" s="228">
        <v>8.4</v>
      </c>
      <c r="N208" s="228"/>
      <c r="O208" s="229">
        <v>0</v>
      </c>
      <c r="P208" s="230"/>
      <c r="Q208" s="231">
        <f>SUM(K208:M208)-O208</f>
        <v>24.9</v>
      </c>
      <c r="R208" s="227">
        <v>9</v>
      </c>
      <c r="S208" s="228">
        <v>8.8000000000000007</v>
      </c>
      <c r="T208" s="228">
        <v>8.9</v>
      </c>
      <c r="U208" s="228"/>
      <c r="V208" s="229">
        <v>0</v>
      </c>
      <c r="W208" s="230"/>
      <c r="X208" s="232">
        <f>SUM(R208:T208)-V208</f>
        <v>26.700000000000003</v>
      </c>
      <c r="Y208" s="233">
        <f>J208+Q208+X208</f>
        <v>76.400000000000006</v>
      </c>
      <c r="Z208" s="234">
        <f>RANK(Y208,Y$208:Y$208,0)</f>
        <v>1</v>
      </c>
      <c r="AA208" s="78"/>
      <c r="AB208" s="79">
        <f>AF208/AG208</f>
        <v>0.85</v>
      </c>
      <c r="AC208" s="80">
        <v>4.2</v>
      </c>
      <c r="AD208" s="81">
        <v>4.3</v>
      </c>
      <c r="AE208" s="82">
        <f>AC208+AD208</f>
        <v>8.5</v>
      </c>
      <c r="AF208" s="83">
        <f>AE208/2</f>
        <v>4.25</v>
      </c>
      <c r="AG208" s="84">
        <v>5</v>
      </c>
    </row>
    <row r="209" spans="1:33" ht="13.7" customHeight="1">
      <c r="A209" s="92"/>
      <c r="B209" s="235"/>
      <c r="C209" s="92"/>
      <c r="D209" s="54"/>
      <c r="E209" s="92"/>
      <c r="F209" s="54"/>
      <c r="G209" s="92"/>
      <c r="H209" s="54"/>
      <c r="I209" s="92"/>
      <c r="J209" s="54"/>
      <c r="K209" s="54"/>
      <c r="L209" s="92"/>
      <c r="M209" s="92"/>
      <c r="N209" s="92"/>
      <c r="O209" s="54"/>
      <c r="P209" s="92"/>
      <c r="Q209" s="54"/>
      <c r="R209" s="54"/>
      <c r="S209" s="54"/>
      <c r="T209" s="54"/>
      <c r="U209" s="92"/>
      <c r="V209" s="54"/>
      <c r="W209" s="92"/>
      <c r="X209" s="54"/>
      <c r="Y209" s="54"/>
      <c r="Z209" s="92"/>
      <c r="AA209" s="4"/>
      <c r="AB209" s="54"/>
      <c r="AC209" s="54"/>
      <c r="AD209" s="54"/>
      <c r="AE209" s="54"/>
      <c r="AF209" s="54"/>
      <c r="AG209" s="4"/>
    </row>
    <row r="210" spans="1:33" ht="13.5" customHeight="1">
      <c r="A210" s="7"/>
      <c r="B210" s="7"/>
      <c r="C210" s="7"/>
      <c r="D210" s="8"/>
      <c r="E210" s="7"/>
      <c r="F210" s="8"/>
      <c r="G210" s="7"/>
      <c r="H210" s="8"/>
      <c r="I210" s="7"/>
      <c r="J210" s="8"/>
      <c r="K210" s="8"/>
      <c r="L210" s="7"/>
      <c r="M210" s="7"/>
      <c r="N210" s="7"/>
      <c r="O210" s="8"/>
      <c r="P210" s="7"/>
      <c r="Q210" s="8"/>
      <c r="R210" s="9"/>
      <c r="S210" s="8"/>
      <c r="T210" s="8"/>
      <c r="U210" s="7"/>
      <c r="V210" s="8"/>
      <c r="W210" s="7"/>
      <c r="X210" s="8"/>
      <c r="Y210" s="8"/>
      <c r="Z210" s="7"/>
      <c r="AA210" s="4"/>
      <c r="AB210" s="8"/>
      <c r="AC210" s="8"/>
      <c r="AD210" s="8"/>
      <c r="AE210" s="8"/>
      <c r="AF210" s="8"/>
      <c r="AG210" s="4"/>
    </row>
    <row r="211" spans="1:33" ht="13.5" customHeight="1">
      <c r="A211" s="216" t="s">
        <v>2</v>
      </c>
      <c r="B211" s="217" t="s">
        <v>50</v>
      </c>
      <c r="C211" s="217" t="s">
        <v>4</v>
      </c>
      <c r="D211" s="218" t="s">
        <v>5</v>
      </c>
      <c r="E211" s="219" t="s">
        <v>6</v>
      </c>
      <c r="F211" s="74" t="s">
        <v>7</v>
      </c>
      <c r="G211" s="220"/>
      <c r="H211" s="221" t="s">
        <v>8</v>
      </c>
      <c r="I211" s="222"/>
      <c r="J211" s="74" t="s">
        <v>9</v>
      </c>
      <c r="K211" s="218" t="s">
        <v>5</v>
      </c>
      <c r="L211" s="74" t="s">
        <v>6</v>
      </c>
      <c r="M211" s="223" t="s">
        <v>7</v>
      </c>
      <c r="N211" s="220"/>
      <c r="O211" s="221" t="s">
        <v>8</v>
      </c>
      <c r="P211" s="222"/>
      <c r="Q211" s="74" t="s">
        <v>10</v>
      </c>
      <c r="R211" s="218" t="s">
        <v>5</v>
      </c>
      <c r="S211" s="74" t="s">
        <v>6</v>
      </c>
      <c r="T211" s="223" t="s">
        <v>7</v>
      </c>
      <c r="U211" s="220"/>
      <c r="V211" s="221" t="s">
        <v>8</v>
      </c>
      <c r="W211" s="222"/>
      <c r="X211" s="22" t="s">
        <v>11</v>
      </c>
      <c r="Y211" s="224" t="s">
        <v>12</v>
      </c>
      <c r="Z211" s="224" t="s">
        <v>13</v>
      </c>
      <c r="AA211" s="21"/>
      <c r="AB211" s="74" t="s">
        <v>39</v>
      </c>
      <c r="AC211" s="75" t="s">
        <v>5</v>
      </c>
      <c r="AD211" s="76" t="s">
        <v>6</v>
      </c>
      <c r="AE211" s="77" t="s">
        <v>40</v>
      </c>
      <c r="AF211" s="77" t="s">
        <v>41</v>
      </c>
      <c r="AG211" s="34"/>
    </row>
    <row r="212" spans="1:33" ht="14.1" customHeight="1">
      <c r="A212" s="225">
        <v>129</v>
      </c>
      <c r="B212" s="226" t="str">
        <f>VLOOKUP(A212,NQNames!A182:C1106,2,FALSE)</f>
        <v>Tia West</v>
      </c>
      <c r="C212" s="226" t="str">
        <f>VLOOKUP(B212,NQNames!B182:D1106,2,FALSE)</f>
        <v>Hollington</v>
      </c>
      <c r="D212" s="227">
        <v>8.3000000000000007</v>
      </c>
      <c r="E212" s="228">
        <v>8.1</v>
      </c>
      <c r="F212" s="228">
        <v>8.4</v>
      </c>
      <c r="G212" s="228"/>
      <c r="H212" s="229">
        <v>0</v>
      </c>
      <c r="I212" s="230"/>
      <c r="J212" s="231">
        <f>SUM(D212:F212)-H212</f>
        <v>24.799999999999997</v>
      </c>
      <c r="K212" s="227">
        <v>8.6</v>
      </c>
      <c r="L212" s="228">
        <v>8.5</v>
      </c>
      <c r="M212" s="228">
        <v>8.6</v>
      </c>
      <c r="N212" s="228"/>
      <c r="O212" s="229">
        <v>0</v>
      </c>
      <c r="P212" s="230"/>
      <c r="Q212" s="231">
        <f>SUM(K212:M212)-O212</f>
        <v>25.700000000000003</v>
      </c>
      <c r="R212" s="227">
        <v>9.1999999999999993</v>
      </c>
      <c r="S212" s="228">
        <v>9.1999999999999993</v>
      </c>
      <c r="T212" s="228">
        <v>9.1999999999999993</v>
      </c>
      <c r="U212" s="228"/>
      <c r="V212" s="229">
        <v>0</v>
      </c>
      <c r="W212" s="230"/>
      <c r="X212" s="232">
        <f>SUM(R212:T212)-V212</f>
        <v>27.599999999999998</v>
      </c>
      <c r="Y212" s="233">
        <f>J212+Q212+X212</f>
        <v>78.099999999999994</v>
      </c>
      <c r="Z212" s="234">
        <f>RANK(Y212,Y$212:Y$216,0)</f>
        <v>1</v>
      </c>
      <c r="AA212" s="78"/>
      <c r="AB212" s="79">
        <f>AF212/AG212</f>
        <v>0.88000000000000012</v>
      </c>
      <c r="AC212" s="80">
        <v>4.5</v>
      </c>
      <c r="AD212" s="81">
        <v>4.3</v>
      </c>
      <c r="AE212" s="82">
        <f>AC212+AD212</f>
        <v>8.8000000000000007</v>
      </c>
      <c r="AF212" s="83">
        <f>AE212/2</f>
        <v>4.4000000000000004</v>
      </c>
      <c r="AG212" s="84">
        <v>5</v>
      </c>
    </row>
    <row r="213" spans="1:33" ht="13.7" customHeight="1">
      <c r="A213" s="236">
        <v>130</v>
      </c>
      <c r="B213" s="237" t="str">
        <f>VLOOKUP(A213,NQNames!A183:C1107,2,FALSE)</f>
        <v>Elena Borg-Myatt</v>
      </c>
      <c r="C213" s="237" t="str">
        <f>VLOOKUP(B213,NQNames!B183:D1107,2,FALSE)</f>
        <v>Swifts</v>
      </c>
      <c r="D213" s="238">
        <v>8.1</v>
      </c>
      <c r="E213" s="239">
        <v>8.1</v>
      </c>
      <c r="F213" s="239">
        <v>8.1999999999999993</v>
      </c>
      <c r="G213" s="239"/>
      <c r="H213" s="240">
        <v>0</v>
      </c>
      <c r="I213" s="241"/>
      <c r="J213" s="242">
        <f>SUM(D213:F213)-H213</f>
        <v>24.4</v>
      </c>
      <c r="K213" s="238">
        <v>8.1999999999999993</v>
      </c>
      <c r="L213" s="239">
        <v>8.5</v>
      </c>
      <c r="M213" s="239">
        <v>8.1999999999999993</v>
      </c>
      <c r="N213" s="239"/>
      <c r="O213" s="240">
        <v>0</v>
      </c>
      <c r="P213" s="241"/>
      <c r="Q213" s="242">
        <f>SUM(K213:M213)-O213</f>
        <v>24.9</v>
      </c>
      <c r="R213" s="238">
        <v>8.8000000000000007</v>
      </c>
      <c r="S213" s="239">
        <v>8.6999999999999993</v>
      </c>
      <c r="T213" s="239">
        <v>8.8000000000000007</v>
      </c>
      <c r="U213" s="239"/>
      <c r="V213" s="240">
        <v>0</v>
      </c>
      <c r="W213" s="241"/>
      <c r="X213" s="243">
        <f>SUM(R213:T213)-V213</f>
        <v>26.3</v>
      </c>
      <c r="Y213" s="244">
        <f>J213+Q213+X213</f>
        <v>75.599999999999994</v>
      </c>
      <c r="Z213" s="245">
        <f>RANK(Y213,Y$212:Y$216,0)</f>
        <v>4</v>
      </c>
      <c r="AA213" s="78"/>
      <c r="AB213" s="85">
        <f>AF213/AG213</f>
        <v>0.9</v>
      </c>
      <c r="AC213" s="86">
        <v>4.5999999999999996</v>
      </c>
      <c r="AD213" s="87">
        <v>4.4000000000000004</v>
      </c>
      <c r="AE213" s="88">
        <f>AC213+AD213</f>
        <v>9</v>
      </c>
      <c r="AF213" s="89">
        <f>AE213/2</f>
        <v>4.5</v>
      </c>
      <c r="AG213" s="84">
        <v>5</v>
      </c>
    </row>
    <row r="214" spans="1:33" ht="13.7" customHeight="1">
      <c r="A214" s="236">
        <v>131</v>
      </c>
      <c r="B214" s="237" t="str">
        <f>VLOOKUP(A214,NQNames!A185:C1109,2,FALSE)</f>
        <v xml:space="preserve">Jess Biddle </v>
      </c>
      <c r="C214" s="237" t="str">
        <f>VLOOKUP(B214,NQNames!B185:D1109,2,FALSE)</f>
        <v>Spelthorne</v>
      </c>
      <c r="D214" s="238">
        <v>8</v>
      </c>
      <c r="E214" s="239">
        <v>8</v>
      </c>
      <c r="F214" s="239">
        <v>7.8</v>
      </c>
      <c r="G214" s="239"/>
      <c r="H214" s="240">
        <v>0</v>
      </c>
      <c r="I214" s="241"/>
      <c r="J214" s="242">
        <f>SUM(D214:F214)-H214</f>
        <v>23.8</v>
      </c>
      <c r="K214" s="238">
        <v>8.5</v>
      </c>
      <c r="L214" s="239">
        <v>8.5</v>
      </c>
      <c r="M214" s="239">
        <v>8.3000000000000007</v>
      </c>
      <c r="N214" s="239"/>
      <c r="O214" s="240">
        <v>0</v>
      </c>
      <c r="P214" s="241"/>
      <c r="Q214" s="242">
        <f>SUM(K214:M214)-O214</f>
        <v>25.3</v>
      </c>
      <c r="R214" s="238">
        <v>8.9</v>
      </c>
      <c r="S214" s="239">
        <v>9</v>
      </c>
      <c r="T214" s="239">
        <v>9.1</v>
      </c>
      <c r="U214" s="239"/>
      <c r="V214" s="240">
        <v>0</v>
      </c>
      <c r="W214" s="241"/>
      <c r="X214" s="243">
        <f>SUM(R214:T214)-V214</f>
        <v>27</v>
      </c>
      <c r="Y214" s="244">
        <f>J214+Q214+X214</f>
        <v>76.099999999999994</v>
      </c>
      <c r="Z214" s="245">
        <f>RANK(Y214,Y$212:Y$216,0)</f>
        <v>3</v>
      </c>
      <c r="AA214" s="78"/>
      <c r="AB214" s="85">
        <f>AF214/AG214</f>
        <v>0.86999999999999988</v>
      </c>
      <c r="AC214" s="86">
        <v>4.5</v>
      </c>
      <c r="AD214" s="87">
        <v>4.2</v>
      </c>
      <c r="AE214" s="88">
        <f>AC214+AD214</f>
        <v>8.6999999999999993</v>
      </c>
      <c r="AF214" s="89">
        <f>AE214/2</f>
        <v>4.3499999999999996</v>
      </c>
      <c r="AG214" s="84">
        <v>5</v>
      </c>
    </row>
    <row r="215" spans="1:33" ht="13.7" customHeight="1">
      <c r="A215" s="236">
        <v>132</v>
      </c>
      <c r="B215" s="237" t="str">
        <f>VLOOKUP(A215,NQNames!A186:C1110,2,FALSE)</f>
        <v xml:space="preserve">Harriet Woodley </v>
      </c>
      <c r="C215" s="237" t="str">
        <f>VLOOKUP(B215,NQNames!B186:D1110,2,FALSE)</f>
        <v>Spelthorne</v>
      </c>
      <c r="D215" s="238">
        <v>7.7</v>
      </c>
      <c r="E215" s="239">
        <v>8</v>
      </c>
      <c r="F215" s="239">
        <v>7.6</v>
      </c>
      <c r="G215" s="239"/>
      <c r="H215" s="240">
        <v>0</v>
      </c>
      <c r="I215" s="241"/>
      <c r="J215" s="242">
        <f>SUM(D215:F215)-H215</f>
        <v>23.299999999999997</v>
      </c>
      <c r="K215" s="238">
        <v>8.3000000000000007</v>
      </c>
      <c r="L215" s="239">
        <v>8.4</v>
      </c>
      <c r="M215" s="239">
        <v>8.1999999999999993</v>
      </c>
      <c r="N215" s="239"/>
      <c r="O215" s="240">
        <v>0</v>
      </c>
      <c r="P215" s="241"/>
      <c r="Q215" s="242">
        <f>SUM(K215:M215)-O215</f>
        <v>24.900000000000002</v>
      </c>
      <c r="R215" s="238">
        <v>8.9</v>
      </c>
      <c r="S215" s="239">
        <v>9</v>
      </c>
      <c r="T215" s="239">
        <v>9.1</v>
      </c>
      <c r="U215" s="239"/>
      <c r="V215" s="240">
        <v>0</v>
      </c>
      <c r="W215" s="241"/>
      <c r="X215" s="243">
        <f>SUM(R215:T215)-V215</f>
        <v>27</v>
      </c>
      <c r="Y215" s="244">
        <f>J215+Q215+X215</f>
        <v>75.2</v>
      </c>
      <c r="Z215" s="245">
        <f>RANK(Y215,Y$212:Y$216,0)</f>
        <v>5</v>
      </c>
      <c r="AA215" s="78"/>
      <c r="AB215" s="85">
        <f>AF215/AG215</f>
        <v>0.91999999999999993</v>
      </c>
      <c r="AC215" s="86">
        <v>4.5999999999999996</v>
      </c>
      <c r="AD215" s="87">
        <v>4.5999999999999996</v>
      </c>
      <c r="AE215" s="88">
        <f>AC215+AD215</f>
        <v>9.1999999999999993</v>
      </c>
      <c r="AF215" s="89">
        <f>AE215/2</f>
        <v>4.5999999999999996</v>
      </c>
      <c r="AG215" s="84">
        <v>5</v>
      </c>
    </row>
    <row r="216" spans="1:33" ht="13.7" customHeight="1">
      <c r="A216" s="236">
        <v>133</v>
      </c>
      <c r="B216" s="237" t="str">
        <f>VLOOKUP(A216,NQNames!A187:C1111,2,FALSE)</f>
        <v>Molly Sinclair</v>
      </c>
      <c r="C216" s="237" t="str">
        <f>VLOOKUP(B216,NQNames!B187:D1111,2,FALSE)</f>
        <v>NDGA</v>
      </c>
      <c r="D216" s="238">
        <v>8</v>
      </c>
      <c r="E216" s="239">
        <v>8.4</v>
      </c>
      <c r="F216" s="239">
        <v>8.1999999999999993</v>
      </c>
      <c r="G216" s="239"/>
      <c r="H216" s="240">
        <v>0</v>
      </c>
      <c r="I216" s="241"/>
      <c r="J216" s="242">
        <f>SUM(D216:F216)-H216</f>
        <v>24.599999999999998</v>
      </c>
      <c r="K216" s="238">
        <v>8.5</v>
      </c>
      <c r="L216" s="239">
        <v>8.6999999999999993</v>
      </c>
      <c r="M216" s="239">
        <v>8.5</v>
      </c>
      <c r="N216" s="239"/>
      <c r="O216" s="240">
        <v>0</v>
      </c>
      <c r="P216" s="241"/>
      <c r="Q216" s="242">
        <f>SUM(K216:M216)-O216</f>
        <v>25.7</v>
      </c>
      <c r="R216" s="238">
        <v>8.8000000000000007</v>
      </c>
      <c r="S216" s="239">
        <v>8.9</v>
      </c>
      <c r="T216" s="239">
        <v>8.8000000000000007</v>
      </c>
      <c r="U216" s="239"/>
      <c r="V216" s="240">
        <v>0</v>
      </c>
      <c r="W216" s="241"/>
      <c r="X216" s="243">
        <f>SUM(R216:T216)-V216</f>
        <v>26.500000000000004</v>
      </c>
      <c r="Y216" s="244">
        <f>J216+Q216+X216</f>
        <v>76.8</v>
      </c>
      <c r="Z216" s="245">
        <f>RANK(Y216,Y$212:Y$216,0)</f>
        <v>2</v>
      </c>
      <c r="AA216" s="78"/>
      <c r="AB216" s="85">
        <f>AF216/AG216</f>
        <v>0.86999999999999988</v>
      </c>
      <c r="AC216" s="86">
        <v>4.3</v>
      </c>
      <c r="AD216" s="87">
        <v>4.4000000000000004</v>
      </c>
      <c r="AE216" s="88">
        <f>AC216+AD216</f>
        <v>8.6999999999999993</v>
      </c>
      <c r="AF216" s="89">
        <f>AE216/2</f>
        <v>4.3499999999999996</v>
      </c>
      <c r="AG216" s="84">
        <v>5</v>
      </c>
    </row>
    <row r="217" spans="1:33" ht="13.7" customHeight="1">
      <c r="A217" s="92"/>
      <c r="B217" s="235"/>
      <c r="C217" s="92"/>
      <c r="D217" s="54"/>
      <c r="E217" s="92"/>
      <c r="F217" s="54"/>
      <c r="G217" s="92"/>
      <c r="H217" s="54"/>
      <c r="I217" s="92"/>
      <c r="J217" s="54"/>
      <c r="K217" s="54"/>
      <c r="L217" s="92"/>
      <c r="M217" s="92"/>
      <c r="N217" s="92"/>
      <c r="O217" s="54"/>
      <c r="P217" s="92"/>
      <c r="Q217" s="54"/>
      <c r="R217" s="54"/>
      <c r="S217" s="54"/>
      <c r="T217" s="54"/>
      <c r="U217" s="92"/>
      <c r="V217" s="54"/>
      <c r="W217" s="92"/>
      <c r="X217" s="54"/>
      <c r="Y217" s="54"/>
      <c r="Z217" s="92"/>
      <c r="AA217" s="4"/>
      <c r="AB217" s="54"/>
      <c r="AC217" s="54"/>
      <c r="AD217" s="54"/>
      <c r="AE217" s="54"/>
      <c r="AF217" s="54"/>
      <c r="AG217" s="4"/>
    </row>
    <row r="218" spans="1:33" ht="13.5" customHeight="1">
      <c r="A218" s="7"/>
      <c r="B218" s="7"/>
      <c r="C218" s="7"/>
      <c r="D218" s="8"/>
      <c r="E218" s="7"/>
      <c r="F218" s="8"/>
      <c r="G218" s="7"/>
      <c r="H218" s="8"/>
      <c r="I218" s="7"/>
      <c r="J218" s="8"/>
      <c r="K218" s="8"/>
      <c r="L218" s="7"/>
      <c r="M218" s="7"/>
      <c r="N218" s="7"/>
      <c r="O218" s="8"/>
      <c r="P218" s="7"/>
      <c r="Q218" s="8"/>
      <c r="R218" s="9"/>
      <c r="S218" s="8"/>
      <c r="T218" s="8"/>
      <c r="U218" s="7"/>
      <c r="V218" s="8"/>
      <c r="W218" s="7"/>
      <c r="X218" s="8"/>
      <c r="Y218" s="8"/>
      <c r="Z218" s="7"/>
      <c r="AA218" s="4"/>
      <c r="AB218" s="8"/>
      <c r="AC218" s="8"/>
      <c r="AD218" s="8"/>
      <c r="AE218" s="8"/>
      <c r="AF218" s="8"/>
      <c r="AG218" s="4"/>
    </row>
    <row r="219" spans="1:33" ht="13.5" customHeight="1">
      <c r="A219" s="216" t="s">
        <v>2</v>
      </c>
      <c r="B219" s="217" t="s">
        <v>241</v>
      </c>
      <c r="C219" s="217" t="s">
        <v>4</v>
      </c>
      <c r="D219" s="218" t="s">
        <v>5</v>
      </c>
      <c r="E219" s="219" t="s">
        <v>6</v>
      </c>
      <c r="F219" s="74" t="s">
        <v>7</v>
      </c>
      <c r="G219" s="220"/>
      <c r="H219" s="221" t="s">
        <v>8</v>
      </c>
      <c r="I219" s="222"/>
      <c r="J219" s="74" t="s">
        <v>9</v>
      </c>
      <c r="K219" s="218" t="s">
        <v>5</v>
      </c>
      <c r="L219" s="74" t="s">
        <v>6</v>
      </c>
      <c r="M219" s="223" t="s">
        <v>7</v>
      </c>
      <c r="N219" s="220"/>
      <c r="O219" s="221" t="s">
        <v>8</v>
      </c>
      <c r="P219" s="222"/>
      <c r="Q219" s="74" t="s">
        <v>10</v>
      </c>
      <c r="R219" s="218" t="s">
        <v>5</v>
      </c>
      <c r="S219" s="74" t="s">
        <v>6</v>
      </c>
      <c r="T219" s="223" t="s">
        <v>7</v>
      </c>
      <c r="U219" s="220"/>
      <c r="V219" s="221" t="s">
        <v>8</v>
      </c>
      <c r="W219" s="222"/>
      <c r="X219" s="22" t="s">
        <v>11</v>
      </c>
      <c r="Y219" s="224" t="s">
        <v>12</v>
      </c>
      <c r="Z219" s="224" t="s">
        <v>13</v>
      </c>
      <c r="AA219" s="21"/>
      <c r="AB219" s="74" t="s">
        <v>39</v>
      </c>
      <c r="AC219" s="75" t="s">
        <v>5</v>
      </c>
      <c r="AD219" s="76" t="s">
        <v>6</v>
      </c>
      <c r="AE219" s="77" t="s">
        <v>40</v>
      </c>
      <c r="AF219" s="77" t="s">
        <v>41</v>
      </c>
      <c r="AG219" s="34"/>
    </row>
    <row r="220" spans="1:33" ht="14.1" customHeight="1">
      <c r="A220" s="225">
        <v>134</v>
      </c>
      <c r="B220" s="226" t="str">
        <f>VLOOKUP(A220,NQNames!A190:C1114,2,FALSE)</f>
        <v>Isaac Graham</v>
      </c>
      <c r="C220" s="226" t="str">
        <f>VLOOKUP(B220,NQNames!B190:D1114,2,FALSE)</f>
        <v>Swifts</v>
      </c>
      <c r="D220" s="227">
        <v>8.3000000000000007</v>
      </c>
      <c r="E220" s="228">
        <v>8.4</v>
      </c>
      <c r="F220" s="228">
        <v>8.6</v>
      </c>
      <c r="G220" s="228"/>
      <c r="H220" s="229">
        <v>0</v>
      </c>
      <c r="I220" s="230"/>
      <c r="J220" s="231">
        <f>SUM(D220:F220)-H220</f>
        <v>25.300000000000004</v>
      </c>
      <c r="K220" s="227">
        <v>8.5</v>
      </c>
      <c r="L220" s="228">
        <v>8.4</v>
      </c>
      <c r="M220" s="228">
        <v>8.6999999999999993</v>
      </c>
      <c r="N220" s="228"/>
      <c r="O220" s="229">
        <v>0</v>
      </c>
      <c r="P220" s="230"/>
      <c r="Q220" s="231">
        <f>SUM(K220:M220)-O220</f>
        <v>25.599999999999998</v>
      </c>
      <c r="R220" s="227">
        <v>9.1</v>
      </c>
      <c r="S220" s="228">
        <v>9</v>
      </c>
      <c r="T220" s="228">
        <v>9.1999999999999993</v>
      </c>
      <c r="U220" s="228"/>
      <c r="V220" s="229">
        <v>0</v>
      </c>
      <c r="W220" s="230"/>
      <c r="X220" s="232">
        <f>SUM(R220:T220)-V220</f>
        <v>27.3</v>
      </c>
      <c r="Y220" s="233">
        <f>J220+Q220+X220</f>
        <v>78.2</v>
      </c>
      <c r="Z220" s="234">
        <f>RANK(Y220,Y$220:Y$221,0)</f>
        <v>1</v>
      </c>
      <c r="AA220" s="78"/>
      <c r="AB220" s="79">
        <f>AF220/AG220</f>
        <v>0.77</v>
      </c>
      <c r="AC220" s="80">
        <v>3.7</v>
      </c>
      <c r="AD220" s="81">
        <v>4</v>
      </c>
      <c r="AE220" s="82">
        <f>AC220+AD220</f>
        <v>7.7</v>
      </c>
      <c r="AF220" s="83">
        <f>AE220/2</f>
        <v>3.85</v>
      </c>
      <c r="AG220" s="84">
        <v>5</v>
      </c>
    </row>
    <row r="221" spans="1:33" ht="13.7" customHeight="1">
      <c r="A221" s="236">
        <v>135</v>
      </c>
      <c r="B221" s="237" t="str">
        <f>VLOOKUP(A221,NQNames!A191:C1115,2,FALSE)</f>
        <v xml:space="preserve">Benjamin West </v>
      </c>
      <c r="C221" s="237" t="str">
        <f>VLOOKUP(B221,NQNames!B191:D1115,2,FALSE)</f>
        <v>Spelthorne</v>
      </c>
      <c r="D221" s="238">
        <v>8.4</v>
      </c>
      <c r="E221" s="239">
        <v>8.5</v>
      </c>
      <c r="F221" s="239">
        <v>8.6</v>
      </c>
      <c r="G221" s="239"/>
      <c r="H221" s="240">
        <v>0</v>
      </c>
      <c r="I221" s="241"/>
      <c r="J221" s="242">
        <f>SUM(D221:F221)-H221</f>
        <v>25.5</v>
      </c>
      <c r="K221" s="238">
        <v>8.3000000000000007</v>
      </c>
      <c r="L221" s="239">
        <v>8.4</v>
      </c>
      <c r="M221" s="239">
        <v>8.4</v>
      </c>
      <c r="N221" s="239"/>
      <c r="O221" s="240">
        <v>0</v>
      </c>
      <c r="P221" s="241"/>
      <c r="Q221" s="242">
        <f>SUM(K221:M221)-O221</f>
        <v>25.1</v>
      </c>
      <c r="R221" s="238">
        <v>9</v>
      </c>
      <c r="S221" s="239">
        <v>9.1999999999999993</v>
      </c>
      <c r="T221" s="239">
        <v>9.1999999999999993</v>
      </c>
      <c r="U221" s="239"/>
      <c r="V221" s="240">
        <v>0</v>
      </c>
      <c r="W221" s="241"/>
      <c r="X221" s="243">
        <f>SUM(R221:T221)-V221</f>
        <v>27.4</v>
      </c>
      <c r="Y221" s="244">
        <f>J221+Q221+X221</f>
        <v>78</v>
      </c>
      <c r="Z221" s="245">
        <f>RANK(Y221,Y$220:Y$221,0)</f>
        <v>2</v>
      </c>
      <c r="AA221" s="78"/>
      <c r="AB221" s="85">
        <f>AF221/AG221</f>
        <v>0.89</v>
      </c>
      <c r="AC221" s="86">
        <v>4.4000000000000004</v>
      </c>
      <c r="AD221" s="87">
        <v>4.5</v>
      </c>
      <c r="AE221" s="88">
        <f>AC221+AD221</f>
        <v>8.9</v>
      </c>
      <c r="AF221" s="89">
        <f>AE221/2</f>
        <v>4.45</v>
      </c>
      <c r="AG221" s="84">
        <v>5</v>
      </c>
    </row>
    <row r="222" spans="1:33" ht="13.7" customHeight="1">
      <c r="A222" s="92"/>
      <c r="B222" s="92"/>
      <c r="C222" s="92"/>
      <c r="D222" s="54"/>
      <c r="E222" s="92"/>
      <c r="F222" s="54"/>
      <c r="G222" s="92"/>
      <c r="H222" s="54"/>
      <c r="I222" s="92"/>
      <c r="J222" s="54"/>
      <c r="K222" s="54"/>
      <c r="L222" s="92"/>
      <c r="M222" s="92"/>
      <c r="N222" s="92"/>
      <c r="O222" s="54"/>
      <c r="P222" s="92"/>
      <c r="Q222" s="54"/>
      <c r="R222" s="235"/>
      <c r="S222" s="54"/>
      <c r="T222" s="54"/>
      <c r="U222" s="92"/>
      <c r="V222" s="54"/>
      <c r="W222" s="92"/>
      <c r="X222" s="54"/>
      <c r="Y222" s="54"/>
      <c r="Z222" s="92"/>
      <c r="AA222" s="4"/>
      <c r="AB222" s="54"/>
      <c r="AC222" s="54"/>
      <c r="AD222" s="54"/>
      <c r="AE222" s="54"/>
      <c r="AF222" s="54"/>
      <c r="AG222" s="4"/>
    </row>
    <row r="223" spans="1:33" ht="13.5" customHeight="1">
      <c r="A223" s="7"/>
      <c r="B223" s="7"/>
      <c r="C223" s="7"/>
      <c r="D223" s="8"/>
      <c r="E223" s="7"/>
      <c r="F223" s="8"/>
      <c r="G223" s="7"/>
      <c r="H223" s="8"/>
      <c r="I223" s="7"/>
      <c r="J223" s="8"/>
      <c r="K223" s="8"/>
      <c r="L223" s="7"/>
      <c r="M223" s="7"/>
      <c r="N223" s="7"/>
      <c r="O223" s="8"/>
      <c r="P223" s="7"/>
      <c r="Q223" s="8"/>
      <c r="R223" s="9"/>
      <c r="S223" s="8"/>
      <c r="T223" s="8"/>
      <c r="U223" s="7"/>
      <c r="V223" s="8"/>
      <c r="W223" s="7"/>
      <c r="X223" s="8"/>
      <c r="Y223" s="8"/>
      <c r="Z223" s="7"/>
      <c r="AA223" s="4"/>
      <c r="AB223" s="8"/>
      <c r="AC223" s="8"/>
      <c r="AD223" s="8"/>
      <c r="AE223" s="8"/>
      <c r="AF223" s="8"/>
      <c r="AG223" s="4"/>
    </row>
    <row r="224" spans="1:33" ht="13.5" customHeight="1">
      <c r="A224" s="216" t="s">
        <v>2</v>
      </c>
      <c r="B224" s="217" t="s">
        <v>51</v>
      </c>
      <c r="C224" s="217" t="s">
        <v>53</v>
      </c>
      <c r="D224" s="218" t="s">
        <v>5</v>
      </c>
      <c r="E224" s="219" t="s">
        <v>6</v>
      </c>
      <c r="F224" s="74" t="s">
        <v>7</v>
      </c>
      <c r="G224" s="220"/>
      <c r="H224" s="221" t="s">
        <v>8</v>
      </c>
      <c r="I224" s="222"/>
      <c r="J224" s="74" t="s">
        <v>9</v>
      </c>
      <c r="K224" s="218" t="s">
        <v>5</v>
      </c>
      <c r="L224" s="74" t="s">
        <v>6</v>
      </c>
      <c r="M224" s="223" t="s">
        <v>7</v>
      </c>
      <c r="N224" s="220"/>
      <c r="O224" s="221" t="s">
        <v>8</v>
      </c>
      <c r="P224" s="222"/>
      <c r="Q224" s="74" t="s">
        <v>10</v>
      </c>
      <c r="R224" s="218" t="s">
        <v>5</v>
      </c>
      <c r="S224" s="74" t="s">
        <v>6</v>
      </c>
      <c r="T224" s="223" t="s">
        <v>7</v>
      </c>
      <c r="U224" s="220"/>
      <c r="V224" s="221" t="s">
        <v>8</v>
      </c>
      <c r="W224" s="222"/>
      <c r="X224" s="22" t="s">
        <v>11</v>
      </c>
      <c r="Y224" s="224" t="s">
        <v>12</v>
      </c>
      <c r="Z224" s="224" t="s">
        <v>13</v>
      </c>
      <c r="AA224" s="21"/>
      <c r="AB224" s="74" t="s">
        <v>39</v>
      </c>
      <c r="AC224" s="75" t="s">
        <v>5</v>
      </c>
      <c r="AD224" s="76" t="s">
        <v>6</v>
      </c>
      <c r="AE224" s="77" t="s">
        <v>40</v>
      </c>
      <c r="AF224" s="77" t="s">
        <v>41</v>
      </c>
      <c r="AG224" s="34"/>
    </row>
    <row r="225" spans="1:33" ht="14.1" customHeight="1">
      <c r="A225" s="225">
        <v>136</v>
      </c>
      <c r="B225" s="226" t="str">
        <f>VLOOKUP(A225,NQNames!A195:C1119,2,FALSE)</f>
        <v>Kyla West</v>
      </c>
      <c r="C225" s="226" t="str">
        <f>VLOOKUP(B225,NQNames!B195:D1119,2,FALSE)</f>
        <v>Hollington</v>
      </c>
      <c r="D225" s="227">
        <v>8.1999999999999993</v>
      </c>
      <c r="E225" s="228">
        <v>8.4</v>
      </c>
      <c r="F225" s="228">
        <v>8.4</v>
      </c>
      <c r="G225" s="228"/>
      <c r="H225" s="229">
        <v>0</v>
      </c>
      <c r="I225" s="230"/>
      <c r="J225" s="231">
        <f>SUM(D225:F225)-H225</f>
        <v>25</v>
      </c>
      <c r="K225" s="227">
        <v>8.1</v>
      </c>
      <c r="L225" s="228">
        <v>8.1999999999999993</v>
      </c>
      <c r="M225" s="228">
        <v>8.1999999999999993</v>
      </c>
      <c r="N225" s="228"/>
      <c r="O225" s="229">
        <v>0</v>
      </c>
      <c r="P225" s="230"/>
      <c r="Q225" s="231">
        <f>SUM(K225:M225)-O225</f>
        <v>24.499999999999996</v>
      </c>
      <c r="R225" s="227">
        <v>8.8000000000000007</v>
      </c>
      <c r="S225" s="228">
        <v>8.9</v>
      </c>
      <c r="T225" s="228">
        <v>8.9</v>
      </c>
      <c r="U225" s="228"/>
      <c r="V225" s="229">
        <v>0</v>
      </c>
      <c r="W225" s="230"/>
      <c r="X225" s="232">
        <f>SUM(R225:T225)-V225</f>
        <v>26.6</v>
      </c>
      <c r="Y225" s="233">
        <f>J225+Q225+X225</f>
        <v>76.099999999999994</v>
      </c>
      <c r="Z225" s="234">
        <f>RANK(Y225,Y$225:Y$226,0)</f>
        <v>2</v>
      </c>
      <c r="AA225" s="78"/>
      <c r="AB225" s="79">
        <f>AF225/AG225</f>
        <v>0.85</v>
      </c>
      <c r="AC225" s="80">
        <v>4.4000000000000004</v>
      </c>
      <c r="AD225" s="81">
        <v>4.0999999999999996</v>
      </c>
      <c r="AE225" s="82">
        <f>AC225+AD225</f>
        <v>8.5</v>
      </c>
      <c r="AF225" s="83">
        <f>AE225/2</f>
        <v>4.25</v>
      </c>
      <c r="AG225" s="84">
        <v>5</v>
      </c>
    </row>
    <row r="226" spans="1:33" ht="13.7" customHeight="1">
      <c r="A226" s="236">
        <v>137</v>
      </c>
      <c r="B226" s="237" t="str">
        <f>VLOOKUP(A226,NQNames!A196:C1120,2,FALSE)</f>
        <v>Ashlyn Cotman</v>
      </c>
      <c r="C226" s="237" t="str">
        <f>VLOOKUP(B226,NQNames!B196:D1120,2,FALSE)</f>
        <v>Hollington</v>
      </c>
      <c r="D226" s="238">
        <v>8.6</v>
      </c>
      <c r="E226" s="239">
        <v>8.8000000000000007</v>
      </c>
      <c r="F226" s="239">
        <v>8.5</v>
      </c>
      <c r="G226" s="239"/>
      <c r="H226" s="240">
        <v>0</v>
      </c>
      <c r="I226" s="241"/>
      <c r="J226" s="242">
        <f>SUM(D226:F226)-H226</f>
        <v>25.9</v>
      </c>
      <c r="K226" s="238">
        <v>8.6</v>
      </c>
      <c r="L226" s="239">
        <v>8.5</v>
      </c>
      <c r="M226" s="239">
        <v>8.6999999999999993</v>
      </c>
      <c r="N226" s="239"/>
      <c r="O226" s="240">
        <v>0</v>
      </c>
      <c r="P226" s="241"/>
      <c r="Q226" s="242">
        <f>SUM(K226:M226)-O226</f>
        <v>25.8</v>
      </c>
      <c r="R226" s="238">
        <v>8.9</v>
      </c>
      <c r="S226" s="239">
        <v>8.9</v>
      </c>
      <c r="T226" s="239">
        <v>9.1</v>
      </c>
      <c r="U226" s="239"/>
      <c r="V226" s="240">
        <v>0</v>
      </c>
      <c r="W226" s="241"/>
      <c r="X226" s="243">
        <f>SUM(R226:T226)-V226</f>
        <v>26.9</v>
      </c>
      <c r="Y226" s="244">
        <f>J226+Q226+X226</f>
        <v>78.599999999999994</v>
      </c>
      <c r="Z226" s="245">
        <f>RANK(Y226,Y$225:Y$226,0)</f>
        <v>1</v>
      </c>
      <c r="AA226" s="78"/>
      <c r="AB226" s="85">
        <f>AF226/AG226</f>
        <v>0.94000000000000006</v>
      </c>
      <c r="AC226" s="86">
        <v>4.9000000000000004</v>
      </c>
      <c r="AD226" s="87">
        <v>4.5</v>
      </c>
      <c r="AE226" s="88">
        <f>AC226+AD226</f>
        <v>9.4</v>
      </c>
      <c r="AF226" s="89">
        <f>AE226/2</f>
        <v>4.7</v>
      </c>
      <c r="AG226" s="84">
        <v>5</v>
      </c>
    </row>
    <row r="227" spans="1:33" ht="13.7" customHeight="1">
      <c r="A227" s="92"/>
      <c r="B227" s="92"/>
      <c r="C227" s="92"/>
      <c r="D227" s="54"/>
      <c r="E227" s="92"/>
      <c r="F227" s="54"/>
      <c r="G227" s="92"/>
      <c r="H227" s="54"/>
      <c r="I227" s="92"/>
      <c r="J227" s="54"/>
      <c r="K227" s="54"/>
      <c r="L227" s="92"/>
      <c r="M227" s="92"/>
      <c r="N227" s="92"/>
      <c r="O227" s="54"/>
      <c r="P227" s="92"/>
      <c r="Q227" s="54"/>
      <c r="R227" s="235"/>
      <c r="S227" s="54"/>
      <c r="T227" s="54"/>
      <c r="U227" s="92"/>
      <c r="V227" s="54"/>
      <c r="W227" s="92"/>
      <c r="X227" s="54"/>
      <c r="Y227" s="54"/>
      <c r="Z227" s="92"/>
      <c r="AA227" s="4"/>
      <c r="AB227" s="54"/>
      <c r="AC227" s="54"/>
      <c r="AD227" s="54"/>
      <c r="AE227" s="54"/>
      <c r="AF227" s="54"/>
      <c r="AG227" s="4"/>
    </row>
    <row r="228" spans="1:33" ht="13.5" customHeight="1">
      <c r="A228" s="7"/>
      <c r="B228" s="7"/>
      <c r="C228" s="7"/>
      <c r="D228" s="8"/>
      <c r="E228" s="7"/>
      <c r="F228" s="8"/>
      <c r="G228" s="7"/>
      <c r="H228" s="8"/>
      <c r="I228" s="7"/>
      <c r="J228" s="8"/>
      <c r="K228" s="8"/>
      <c r="L228" s="7"/>
      <c r="M228" s="7"/>
      <c r="N228" s="7"/>
      <c r="O228" s="8"/>
      <c r="P228" s="7"/>
      <c r="Q228" s="8"/>
      <c r="R228" s="9"/>
      <c r="S228" s="8"/>
      <c r="T228" s="8"/>
      <c r="U228" s="7"/>
      <c r="V228" s="8"/>
      <c r="W228" s="7"/>
      <c r="X228" s="8"/>
      <c r="Y228" s="8"/>
      <c r="Z228" s="7"/>
      <c r="AA228" s="4"/>
      <c r="AB228" s="8"/>
      <c r="AC228" s="8"/>
      <c r="AD228" s="8"/>
      <c r="AE228" s="8"/>
      <c r="AF228" s="8"/>
      <c r="AG228" s="4"/>
    </row>
    <row r="229" spans="1:33" ht="13.5" customHeight="1">
      <c r="A229" s="216" t="s">
        <v>2</v>
      </c>
      <c r="B229" s="217" t="s">
        <v>242</v>
      </c>
      <c r="C229" s="217" t="s">
        <v>53</v>
      </c>
      <c r="D229" s="218" t="s">
        <v>5</v>
      </c>
      <c r="E229" s="219" t="s">
        <v>6</v>
      </c>
      <c r="F229" s="74" t="s">
        <v>7</v>
      </c>
      <c r="G229" s="220"/>
      <c r="H229" s="221" t="s">
        <v>8</v>
      </c>
      <c r="I229" s="222"/>
      <c r="J229" s="74" t="s">
        <v>9</v>
      </c>
      <c r="K229" s="218" t="s">
        <v>5</v>
      </c>
      <c r="L229" s="74" t="s">
        <v>6</v>
      </c>
      <c r="M229" s="223" t="s">
        <v>7</v>
      </c>
      <c r="N229" s="220"/>
      <c r="O229" s="221" t="s">
        <v>8</v>
      </c>
      <c r="P229" s="222"/>
      <c r="Q229" s="74" t="s">
        <v>10</v>
      </c>
      <c r="R229" s="218" t="s">
        <v>5</v>
      </c>
      <c r="S229" s="74" t="s">
        <v>6</v>
      </c>
      <c r="T229" s="223" t="s">
        <v>7</v>
      </c>
      <c r="U229" s="220"/>
      <c r="V229" s="221" t="s">
        <v>8</v>
      </c>
      <c r="W229" s="222"/>
      <c r="X229" s="22" t="s">
        <v>11</v>
      </c>
      <c r="Y229" s="224" t="s">
        <v>12</v>
      </c>
      <c r="Z229" s="224" t="s">
        <v>13</v>
      </c>
      <c r="AA229" s="21"/>
      <c r="AB229" s="74" t="s">
        <v>39</v>
      </c>
      <c r="AC229" s="75" t="s">
        <v>5</v>
      </c>
      <c r="AD229" s="76" t="s">
        <v>6</v>
      </c>
      <c r="AE229" s="77" t="s">
        <v>40</v>
      </c>
      <c r="AF229" s="77" t="s">
        <v>41</v>
      </c>
      <c r="AG229" s="34"/>
    </row>
    <row r="230" spans="1:33" ht="14.1" customHeight="1">
      <c r="A230" s="225">
        <v>138</v>
      </c>
      <c r="B230" s="226" t="str">
        <f>VLOOKUP(A230,NQNames!A200:C1124,2,FALSE)</f>
        <v>Theo Piercy</v>
      </c>
      <c r="C230" s="226" t="str">
        <f>VLOOKUP(B230,NQNames!B200:D1124,2,FALSE)</f>
        <v>Hollington</v>
      </c>
      <c r="D230" s="227">
        <v>7.7</v>
      </c>
      <c r="E230" s="228">
        <v>7.8</v>
      </c>
      <c r="F230" s="228">
        <v>7.7</v>
      </c>
      <c r="G230" s="228"/>
      <c r="H230" s="229">
        <v>0.5</v>
      </c>
      <c r="I230" s="230"/>
      <c r="J230" s="231">
        <f>SUM(D230:F230)-H230</f>
        <v>22.7</v>
      </c>
      <c r="K230" s="227">
        <v>8.1999999999999993</v>
      </c>
      <c r="L230" s="228">
        <v>8.5</v>
      </c>
      <c r="M230" s="228">
        <v>8.4</v>
      </c>
      <c r="N230" s="228"/>
      <c r="O230" s="229">
        <v>0</v>
      </c>
      <c r="P230" s="230"/>
      <c r="Q230" s="231">
        <f>SUM(K230:M230)-O230</f>
        <v>25.1</v>
      </c>
      <c r="R230" s="227">
        <v>8.8000000000000007</v>
      </c>
      <c r="S230" s="228">
        <v>8.9</v>
      </c>
      <c r="T230" s="228">
        <v>9</v>
      </c>
      <c r="U230" s="228"/>
      <c r="V230" s="229">
        <v>0</v>
      </c>
      <c r="W230" s="230"/>
      <c r="X230" s="232">
        <f>SUM(R230:T230)-V230</f>
        <v>26.700000000000003</v>
      </c>
      <c r="Y230" s="233">
        <f>J230+Q230+X230</f>
        <v>74.5</v>
      </c>
      <c r="Z230" s="234">
        <f>RANK(Y230,Y$230:Y$230,0)</f>
        <v>1</v>
      </c>
      <c r="AA230" s="78"/>
      <c r="AB230" s="79">
        <f>AF230/AG230</f>
        <v>0.76</v>
      </c>
      <c r="AC230" s="80">
        <v>3.7</v>
      </c>
      <c r="AD230" s="81">
        <v>3.9</v>
      </c>
      <c r="AE230" s="82">
        <f>AC230+AD230</f>
        <v>7.6</v>
      </c>
      <c r="AF230" s="83">
        <f>AE230/2</f>
        <v>3.8</v>
      </c>
      <c r="AG230" s="84">
        <v>5</v>
      </c>
    </row>
    <row r="231" spans="1:33" ht="13.7" customHeight="1">
      <c r="A231" s="92"/>
      <c r="B231" s="92"/>
      <c r="C231" s="92"/>
      <c r="D231" s="54"/>
      <c r="E231" s="92"/>
      <c r="F231" s="54"/>
      <c r="G231" s="92"/>
      <c r="H231" s="54"/>
      <c r="I231" s="92"/>
      <c r="J231" s="54"/>
      <c r="K231" s="54"/>
      <c r="L231" s="92"/>
      <c r="M231" s="92"/>
      <c r="N231" s="92"/>
      <c r="O231" s="54"/>
      <c r="P231" s="92"/>
      <c r="Q231" s="54"/>
      <c r="R231" s="235"/>
      <c r="S231" s="54"/>
      <c r="T231" s="54"/>
      <c r="U231" s="92"/>
      <c r="V231" s="54"/>
      <c r="W231" s="92"/>
      <c r="X231" s="54"/>
      <c r="Y231" s="54"/>
      <c r="Z231" s="92"/>
      <c r="AA231" s="4"/>
      <c r="AB231" s="54"/>
      <c r="AC231" s="54"/>
      <c r="AD231" s="54"/>
      <c r="AE231" s="54"/>
      <c r="AF231" s="54"/>
      <c r="AG231" s="4"/>
    </row>
    <row r="232" spans="1:33" ht="13.5" customHeight="1">
      <c r="A232" s="7"/>
      <c r="B232" s="7"/>
      <c r="C232" s="7"/>
      <c r="D232" s="8"/>
      <c r="E232" s="7"/>
      <c r="F232" s="8"/>
      <c r="G232" s="7"/>
      <c r="H232" s="8"/>
      <c r="I232" s="7"/>
      <c r="J232" s="8"/>
      <c r="K232" s="8"/>
      <c r="L232" s="7"/>
      <c r="M232" s="7"/>
      <c r="N232" s="7"/>
      <c r="O232" s="8"/>
      <c r="P232" s="7"/>
      <c r="Q232" s="8"/>
      <c r="R232" s="9"/>
      <c r="S232" s="8"/>
      <c r="T232" s="8"/>
      <c r="U232" s="7"/>
      <c r="V232" s="8"/>
      <c r="W232" s="7"/>
      <c r="X232" s="8"/>
      <c r="Y232" s="8"/>
      <c r="Z232" s="7"/>
      <c r="AA232" s="4"/>
      <c r="AB232" s="8"/>
      <c r="AC232" s="8"/>
      <c r="AD232" s="8"/>
      <c r="AE232" s="8"/>
      <c r="AF232" s="8"/>
      <c r="AG232" s="4"/>
    </row>
    <row r="233" spans="1:33" ht="13.5" customHeight="1">
      <c r="A233" s="216" t="s">
        <v>2</v>
      </c>
      <c r="B233" s="217" t="s">
        <v>243</v>
      </c>
      <c r="C233" s="217" t="s">
        <v>4</v>
      </c>
      <c r="D233" s="218" t="s">
        <v>5</v>
      </c>
      <c r="E233" s="219" t="s">
        <v>6</v>
      </c>
      <c r="F233" s="74" t="s">
        <v>7</v>
      </c>
      <c r="G233" s="220"/>
      <c r="H233" s="221" t="s">
        <v>8</v>
      </c>
      <c r="I233" s="222"/>
      <c r="J233" s="74" t="s">
        <v>9</v>
      </c>
      <c r="K233" s="218" t="s">
        <v>5</v>
      </c>
      <c r="L233" s="74" t="s">
        <v>6</v>
      </c>
      <c r="M233" s="223" t="s">
        <v>7</v>
      </c>
      <c r="N233" s="220"/>
      <c r="O233" s="221" t="s">
        <v>8</v>
      </c>
      <c r="P233" s="222"/>
      <c r="Q233" s="74" t="s">
        <v>10</v>
      </c>
      <c r="R233" s="218" t="s">
        <v>5</v>
      </c>
      <c r="S233" s="74" t="s">
        <v>6</v>
      </c>
      <c r="T233" s="223" t="s">
        <v>7</v>
      </c>
      <c r="U233" s="220"/>
      <c r="V233" s="221" t="s">
        <v>8</v>
      </c>
      <c r="W233" s="222"/>
      <c r="X233" s="22" t="s">
        <v>11</v>
      </c>
      <c r="Y233" s="224" t="s">
        <v>12</v>
      </c>
      <c r="Z233" s="224" t="s">
        <v>13</v>
      </c>
      <c r="AA233" s="21"/>
      <c r="AB233" s="74" t="s">
        <v>39</v>
      </c>
      <c r="AC233" s="75" t="s">
        <v>5</v>
      </c>
      <c r="AD233" s="76" t="s">
        <v>6</v>
      </c>
      <c r="AE233" s="77" t="s">
        <v>40</v>
      </c>
      <c r="AF233" s="77" t="s">
        <v>41</v>
      </c>
      <c r="AG233" s="34"/>
    </row>
    <row r="234" spans="1:33" ht="14.1" customHeight="1">
      <c r="A234" s="225">
        <v>139</v>
      </c>
      <c r="B234" s="226" t="str">
        <f>VLOOKUP(A234,NQNames!A207:C1132,2,FALSE)</f>
        <v>Peter Payne</v>
      </c>
      <c r="C234" s="226" t="str">
        <f>VLOOKUP(B234,NQNames!B207:D1132,2,FALSE)</f>
        <v>Swifts</v>
      </c>
      <c r="D234" s="227">
        <v>8.5</v>
      </c>
      <c r="E234" s="228">
        <v>8.3000000000000007</v>
      </c>
      <c r="F234" s="228">
        <v>8.5</v>
      </c>
      <c r="G234" s="228"/>
      <c r="H234" s="229">
        <v>0</v>
      </c>
      <c r="I234" s="230"/>
      <c r="J234" s="231">
        <f>SUM(D234:F234)-H234</f>
        <v>25.3</v>
      </c>
      <c r="K234" s="227">
        <v>8.3000000000000007</v>
      </c>
      <c r="L234" s="228">
        <v>8.5</v>
      </c>
      <c r="M234" s="228">
        <v>8.6</v>
      </c>
      <c r="N234" s="228"/>
      <c r="O234" s="229">
        <v>0</v>
      </c>
      <c r="P234" s="230"/>
      <c r="Q234" s="231">
        <f>SUM(K234:M234)-O234</f>
        <v>25.4</v>
      </c>
      <c r="R234" s="227">
        <v>9.1999999999999993</v>
      </c>
      <c r="S234" s="228">
        <v>9.1999999999999993</v>
      </c>
      <c r="T234" s="228">
        <v>9.3000000000000007</v>
      </c>
      <c r="U234" s="228"/>
      <c r="V234" s="229">
        <v>0</v>
      </c>
      <c r="W234" s="230"/>
      <c r="X234" s="232">
        <f>SUM(R234:T234)-V234</f>
        <v>27.7</v>
      </c>
      <c r="Y234" s="233">
        <f>J234+Q234+X234</f>
        <v>78.400000000000006</v>
      </c>
      <c r="Z234" s="234">
        <f>RANK(Y234,Y$234:Y$236,0)</f>
        <v>1</v>
      </c>
      <c r="AA234" s="78"/>
      <c r="AB234" s="79">
        <f>AF234/AG234</f>
        <v>0.83999999999999986</v>
      </c>
      <c r="AC234" s="80">
        <v>4.0999999999999996</v>
      </c>
      <c r="AD234" s="81">
        <v>4.3</v>
      </c>
      <c r="AE234" s="82">
        <f>AC234+AD234</f>
        <v>8.3999999999999986</v>
      </c>
      <c r="AF234" s="83">
        <f>AE234/2</f>
        <v>4.1999999999999993</v>
      </c>
      <c r="AG234" s="84">
        <v>5</v>
      </c>
    </row>
    <row r="235" spans="1:33" ht="13.7" customHeight="1">
      <c r="A235" s="236">
        <v>140</v>
      </c>
      <c r="B235" s="237" t="str">
        <f>VLOOKUP(A235,NQNames!A207:C1132,2,FALSE)</f>
        <v xml:space="preserve">Jack Clegg </v>
      </c>
      <c r="C235" s="237" t="str">
        <f>VLOOKUP(B235,NQNames!B207:D1132,2,FALSE)</f>
        <v>Spelthorne</v>
      </c>
      <c r="D235" s="238">
        <v>8</v>
      </c>
      <c r="E235" s="239">
        <v>7.7</v>
      </c>
      <c r="F235" s="239">
        <v>7.7</v>
      </c>
      <c r="G235" s="239"/>
      <c r="H235" s="240">
        <v>0.5</v>
      </c>
      <c r="I235" s="241"/>
      <c r="J235" s="242">
        <f>SUM(D235:F235)-H235</f>
        <v>22.9</v>
      </c>
      <c r="K235" s="238">
        <v>8.1999999999999993</v>
      </c>
      <c r="L235" s="239">
        <v>8</v>
      </c>
      <c r="M235" s="239">
        <v>8.4</v>
      </c>
      <c r="N235" s="239"/>
      <c r="O235" s="240">
        <v>0</v>
      </c>
      <c r="P235" s="241"/>
      <c r="Q235" s="242">
        <f>SUM(K235:M235)-O235</f>
        <v>24.6</v>
      </c>
      <c r="R235" s="238">
        <v>8.8000000000000007</v>
      </c>
      <c r="S235" s="239">
        <v>8.9</v>
      </c>
      <c r="T235" s="239">
        <v>8.8000000000000007</v>
      </c>
      <c r="U235" s="239"/>
      <c r="V235" s="240">
        <v>0</v>
      </c>
      <c r="W235" s="241"/>
      <c r="X235" s="243">
        <f>SUM(R235:T235)-V235</f>
        <v>26.500000000000004</v>
      </c>
      <c r="Y235" s="244">
        <f>J235+Q235+X235</f>
        <v>74</v>
      </c>
      <c r="Z235" s="245">
        <f>RANK(Y235,Y$234:Y$236,0)</f>
        <v>3</v>
      </c>
      <c r="AA235" s="78"/>
      <c r="AB235" s="85">
        <f>AF235/AG235</f>
        <v>0.82</v>
      </c>
      <c r="AC235" s="86">
        <v>4.0999999999999996</v>
      </c>
      <c r="AD235" s="87">
        <v>4.0999999999999996</v>
      </c>
      <c r="AE235" s="88">
        <f>AC235+AD235</f>
        <v>8.1999999999999993</v>
      </c>
      <c r="AF235" s="89">
        <f>AE235/2</f>
        <v>4.0999999999999996</v>
      </c>
      <c r="AG235" s="84">
        <v>5</v>
      </c>
    </row>
    <row r="236" spans="1:33" ht="13.7" customHeight="1">
      <c r="A236" s="236">
        <v>141</v>
      </c>
      <c r="B236" s="237" t="str">
        <f>VLOOKUP(A236,NQNames!A208:C1133,2,FALSE)</f>
        <v>Tyler Verdenik</v>
      </c>
      <c r="C236" s="237" t="str">
        <f>VLOOKUP(B236,NQNames!B208:D1133,2,FALSE)</f>
        <v>Swifts</v>
      </c>
      <c r="D236" s="238">
        <v>8.1999999999999993</v>
      </c>
      <c r="E236" s="239">
        <v>8.4</v>
      </c>
      <c r="F236" s="239">
        <v>8.6</v>
      </c>
      <c r="G236" s="239"/>
      <c r="H236" s="240">
        <v>0</v>
      </c>
      <c r="I236" s="241"/>
      <c r="J236" s="242">
        <f>SUM(D236:F236)-H236</f>
        <v>25.200000000000003</v>
      </c>
      <c r="K236" s="238">
        <v>8.6</v>
      </c>
      <c r="L236" s="239">
        <v>8.8000000000000007</v>
      </c>
      <c r="M236" s="239">
        <v>8.6</v>
      </c>
      <c r="N236" s="239"/>
      <c r="O236" s="240">
        <v>0</v>
      </c>
      <c r="P236" s="241"/>
      <c r="Q236" s="242">
        <f>SUM(K236:M236)-O236</f>
        <v>26</v>
      </c>
      <c r="R236" s="238">
        <v>8.9</v>
      </c>
      <c r="S236" s="239">
        <v>9</v>
      </c>
      <c r="T236" s="239">
        <v>8.9</v>
      </c>
      <c r="U236" s="239"/>
      <c r="V236" s="240">
        <v>0</v>
      </c>
      <c r="W236" s="241"/>
      <c r="X236" s="243">
        <f>SUM(R236:T236)-V236</f>
        <v>26.799999999999997</v>
      </c>
      <c r="Y236" s="244">
        <f>J236+Q236+X236</f>
        <v>78</v>
      </c>
      <c r="Z236" s="245">
        <f>RANK(Y236,Y$234:Y$236,0)</f>
        <v>2</v>
      </c>
      <c r="AA236" s="78"/>
      <c r="AB236" s="85">
        <f>AF236/AG236</f>
        <v>0.8899999999999999</v>
      </c>
      <c r="AC236" s="86">
        <v>4.5999999999999996</v>
      </c>
      <c r="AD236" s="87">
        <v>4.3</v>
      </c>
      <c r="AE236" s="88">
        <f>AC236+AD236</f>
        <v>8.8999999999999986</v>
      </c>
      <c r="AF236" s="89">
        <f>AE236/2</f>
        <v>4.4499999999999993</v>
      </c>
      <c r="AG236" s="84">
        <v>5</v>
      </c>
    </row>
    <row r="237" spans="1:33" ht="13.7" customHeight="1">
      <c r="A237" s="92"/>
      <c r="B237" s="92"/>
      <c r="C237" s="92"/>
      <c r="D237" s="54"/>
      <c r="E237" s="92"/>
      <c r="F237" s="54"/>
      <c r="G237" s="92"/>
      <c r="H237" s="54"/>
      <c r="I237" s="92"/>
      <c r="J237" s="54"/>
      <c r="K237" s="54"/>
      <c r="L237" s="92"/>
      <c r="M237" s="92"/>
      <c r="N237" s="92"/>
      <c r="O237" s="54"/>
      <c r="P237" s="92"/>
      <c r="Q237" s="54"/>
      <c r="R237" s="235"/>
      <c r="S237" s="54"/>
      <c r="T237" s="54"/>
      <c r="U237" s="92"/>
      <c r="V237" s="54"/>
      <c r="W237" s="92"/>
      <c r="X237" s="54"/>
      <c r="Y237" s="54"/>
      <c r="Z237" s="92"/>
      <c r="AA237" s="4"/>
      <c r="AB237" s="54"/>
      <c r="AC237" s="54"/>
      <c r="AD237" s="54"/>
      <c r="AE237" s="54"/>
      <c r="AF237" s="54"/>
      <c r="AG237" s="4"/>
    </row>
    <row r="238" spans="1:33" ht="13.5" customHeight="1">
      <c r="A238" s="7"/>
      <c r="B238" s="7"/>
      <c r="C238" s="7"/>
      <c r="D238" s="8"/>
      <c r="E238" s="7"/>
      <c r="F238" s="8"/>
      <c r="G238" s="7"/>
      <c r="H238" s="8"/>
      <c r="I238" s="7"/>
      <c r="J238" s="8"/>
      <c r="K238" s="8"/>
      <c r="L238" s="7"/>
      <c r="M238" s="7"/>
      <c r="N238" s="7"/>
      <c r="O238" s="8"/>
      <c r="P238" s="7"/>
      <c r="Q238" s="8"/>
      <c r="R238" s="9"/>
      <c r="S238" s="8"/>
      <c r="T238" s="8"/>
      <c r="U238" s="7"/>
      <c r="V238" s="8"/>
      <c r="W238" s="7"/>
      <c r="X238" s="8"/>
      <c r="Y238" s="8"/>
      <c r="Z238" s="7"/>
      <c r="AA238" s="4"/>
      <c r="AB238" s="8"/>
      <c r="AC238" s="8"/>
      <c r="AD238" s="8"/>
      <c r="AE238" s="8"/>
      <c r="AF238" s="8"/>
      <c r="AG238" s="4"/>
    </row>
    <row r="239" spans="1:33" ht="13.5" customHeight="1">
      <c r="A239" s="216" t="s">
        <v>2</v>
      </c>
      <c r="B239" s="217" t="s">
        <v>244</v>
      </c>
      <c r="C239" s="217" t="s">
        <v>4</v>
      </c>
      <c r="D239" s="218" t="s">
        <v>5</v>
      </c>
      <c r="E239" s="219" t="s">
        <v>6</v>
      </c>
      <c r="F239" s="74" t="s">
        <v>7</v>
      </c>
      <c r="G239" s="220"/>
      <c r="H239" s="221" t="s">
        <v>8</v>
      </c>
      <c r="I239" s="222"/>
      <c r="J239" s="74" t="s">
        <v>9</v>
      </c>
      <c r="K239" s="218" t="s">
        <v>5</v>
      </c>
      <c r="L239" s="74" t="s">
        <v>6</v>
      </c>
      <c r="M239" s="223" t="s">
        <v>7</v>
      </c>
      <c r="N239" s="220"/>
      <c r="O239" s="221" t="s">
        <v>8</v>
      </c>
      <c r="P239" s="222"/>
      <c r="Q239" s="74" t="s">
        <v>10</v>
      </c>
      <c r="R239" s="218" t="s">
        <v>5</v>
      </c>
      <c r="S239" s="74" t="s">
        <v>6</v>
      </c>
      <c r="T239" s="223" t="s">
        <v>7</v>
      </c>
      <c r="U239" s="220"/>
      <c r="V239" s="221" t="s">
        <v>8</v>
      </c>
      <c r="W239" s="222"/>
      <c r="X239" s="22" t="s">
        <v>11</v>
      </c>
      <c r="Y239" s="224" t="s">
        <v>12</v>
      </c>
      <c r="Z239" s="224" t="s">
        <v>13</v>
      </c>
      <c r="AA239" s="21"/>
      <c r="AB239" s="74" t="s">
        <v>39</v>
      </c>
      <c r="AC239" s="75" t="s">
        <v>5</v>
      </c>
      <c r="AD239" s="76" t="s">
        <v>6</v>
      </c>
      <c r="AE239" s="77" t="s">
        <v>40</v>
      </c>
      <c r="AF239" s="77" t="s">
        <v>41</v>
      </c>
      <c r="AG239" s="34"/>
    </row>
    <row r="240" spans="1:33" ht="14.1" customHeight="1">
      <c r="A240" s="225">
        <v>142</v>
      </c>
      <c r="B240" s="226" t="str">
        <f>VLOOKUP(A240,NQNames!A212:C1137,2,FALSE)</f>
        <v xml:space="preserve">Melissa Tierney </v>
      </c>
      <c r="C240" s="226" t="str">
        <f>VLOOKUP(B240,NQNames!B212:D1137,2,FALSE)</f>
        <v>Spelthorne</v>
      </c>
      <c r="D240" s="227">
        <v>8.6</v>
      </c>
      <c r="E240" s="228">
        <v>8.8000000000000007</v>
      </c>
      <c r="F240" s="228">
        <v>8.6</v>
      </c>
      <c r="G240" s="228"/>
      <c r="H240" s="229">
        <v>0</v>
      </c>
      <c r="I240" s="230"/>
      <c r="J240" s="231">
        <f>SUM(D240:F240)-H240</f>
        <v>26</v>
      </c>
      <c r="K240" s="227">
        <v>8.6999999999999993</v>
      </c>
      <c r="L240" s="228">
        <v>8.4</v>
      </c>
      <c r="M240" s="228">
        <v>8.6999999999999993</v>
      </c>
      <c r="N240" s="228"/>
      <c r="O240" s="229">
        <v>0</v>
      </c>
      <c r="P240" s="230"/>
      <c r="Q240" s="231">
        <f>SUM(K240:M240)-O240</f>
        <v>25.8</v>
      </c>
      <c r="R240" s="227">
        <v>9.1</v>
      </c>
      <c r="S240" s="228">
        <v>9.1999999999999993</v>
      </c>
      <c r="T240" s="228">
        <v>9.1</v>
      </c>
      <c r="U240" s="228"/>
      <c r="V240" s="229">
        <v>0</v>
      </c>
      <c r="W240" s="230"/>
      <c r="X240" s="232">
        <f>SUM(R240:T240)-V240</f>
        <v>27.4</v>
      </c>
      <c r="Y240" s="233">
        <f>J240+Q240+X240</f>
        <v>79.199999999999989</v>
      </c>
      <c r="Z240" s="234">
        <v>1</v>
      </c>
      <c r="AA240" s="78"/>
      <c r="AB240" s="79">
        <f>AF240/AG240</f>
        <v>0.80999999999999994</v>
      </c>
      <c r="AC240" s="80">
        <v>4.0999999999999996</v>
      </c>
      <c r="AD240" s="81">
        <v>4</v>
      </c>
      <c r="AE240" s="82">
        <f>AC240+AD240</f>
        <v>8.1</v>
      </c>
      <c r="AF240" s="83">
        <f>AE240/2</f>
        <v>4.05</v>
      </c>
      <c r="AG240" s="84">
        <v>5</v>
      </c>
    </row>
    <row r="241" spans="1:33" ht="13.7" customHeight="1">
      <c r="A241" s="236">
        <v>143</v>
      </c>
      <c r="B241" s="237" t="str">
        <f>VLOOKUP(A241,NQNames!A213:C1138,2,FALSE)</f>
        <v>Beth Jarvis</v>
      </c>
      <c r="C241" s="237" t="str">
        <f>VLOOKUP(B241,NQNames!B213:D1138,2,FALSE)</f>
        <v>Swifts</v>
      </c>
      <c r="D241" s="238">
        <v>8.5</v>
      </c>
      <c r="E241" s="239">
        <v>8.4</v>
      </c>
      <c r="F241" s="239">
        <v>8.5</v>
      </c>
      <c r="G241" s="239"/>
      <c r="H241" s="240">
        <v>0</v>
      </c>
      <c r="I241" s="241"/>
      <c r="J241" s="242">
        <f>SUM(D241:F241)-H241</f>
        <v>25.4</v>
      </c>
      <c r="K241" s="238">
        <v>8.6999999999999993</v>
      </c>
      <c r="L241" s="239">
        <v>8.6999999999999993</v>
      </c>
      <c r="M241" s="239">
        <v>8.6999999999999993</v>
      </c>
      <c r="N241" s="239"/>
      <c r="O241" s="240">
        <v>0</v>
      </c>
      <c r="P241" s="241"/>
      <c r="Q241" s="242">
        <f>SUM(K241:M241)-O241</f>
        <v>26.099999999999998</v>
      </c>
      <c r="R241" s="238">
        <v>9.1999999999999993</v>
      </c>
      <c r="S241" s="239">
        <v>9.1999999999999993</v>
      </c>
      <c r="T241" s="239">
        <v>9.3000000000000007</v>
      </c>
      <c r="U241" s="239"/>
      <c r="V241" s="240">
        <v>0</v>
      </c>
      <c r="W241" s="241"/>
      <c r="X241" s="243">
        <f>SUM(R241:T241)-V241</f>
        <v>27.7</v>
      </c>
      <c r="Y241" s="244">
        <f>J241+Q241+X241</f>
        <v>79.2</v>
      </c>
      <c r="Z241" s="245">
        <f>RANK(Y241,Y$240:Y$242,0)</f>
        <v>1</v>
      </c>
      <c r="AA241" s="78"/>
      <c r="AB241" s="85">
        <f>AF241/AG241</f>
        <v>0.97</v>
      </c>
      <c r="AC241" s="86">
        <v>4.8</v>
      </c>
      <c r="AD241" s="87">
        <v>4.9000000000000004</v>
      </c>
      <c r="AE241" s="88">
        <f>AC241+AD241</f>
        <v>9.6999999999999993</v>
      </c>
      <c r="AF241" s="89">
        <f>AE241/2</f>
        <v>4.8499999999999996</v>
      </c>
      <c r="AG241" s="84">
        <v>5</v>
      </c>
    </row>
    <row r="242" spans="1:33" ht="13.7" customHeight="1">
      <c r="A242" s="236">
        <v>144</v>
      </c>
      <c r="B242" s="237" t="str">
        <f>VLOOKUP(A242,NQNames!A213:C1139,2,FALSE)</f>
        <v>Imi Jarrett</v>
      </c>
      <c r="C242" s="237" t="str">
        <f>VLOOKUP(B242,NQNames!B213:D1139,2,FALSE)</f>
        <v>Hollington</v>
      </c>
      <c r="D242" s="238">
        <v>8.6</v>
      </c>
      <c r="E242" s="239">
        <v>8.6999999999999993</v>
      </c>
      <c r="F242" s="239">
        <v>8.6</v>
      </c>
      <c r="G242" s="239"/>
      <c r="H242" s="240">
        <v>0</v>
      </c>
      <c r="I242" s="241"/>
      <c r="J242" s="242">
        <f>SUM(D242:F242)-H242</f>
        <v>25.9</v>
      </c>
      <c r="K242" s="238">
        <v>8.1999999999999993</v>
      </c>
      <c r="L242" s="239">
        <v>8.4</v>
      </c>
      <c r="M242" s="239">
        <v>8.3000000000000007</v>
      </c>
      <c r="N242" s="239"/>
      <c r="O242" s="240">
        <v>0</v>
      </c>
      <c r="P242" s="241"/>
      <c r="Q242" s="242">
        <f>SUM(K242:M242)-O242</f>
        <v>24.900000000000002</v>
      </c>
      <c r="R242" s="238">
        <v>9</v>
      </c>
      <c r="S242" s="239">
        <v>9.1999999999999993</v>
      </c>
      <c r="T242" s="239">
        <v>9</v>
      </c>
      <c r="U242" s="239"/>
      <c r="V242" s="240">
        <v>0</v>
      </c>
      <c r="W242" s="241"/>
      <c r="X242" s="243">
        <f>SUM(R242:T242)-V242</f>
        <v>27.2</v>
      </c>
      <c r="Y242" s="244">
        <f>J242+Q242+X242</f>
        <v>78</v>
      </c>
      <c r="Z242" s="245">
        <f>RANK(Y242,Y$240:Y$242,0)</f>
        <v>3</v>
      </c>
      <c r="AA242" s="78"/>
      <c r="AB242" s="85">
        <f>AF242/AG242</f>
        <v>0.93</v>
      </c>
      <c r="AC242" s="86">
        <v>4.7</v>
      </c>
      <c r="AD242" s="87">
        <v>4.5999999999999996</v>
      </c>
      <c r="AE242" s="88">
        <f>AC242+AD242</f>
        <v>9.3000000000000007</v>
      </c>
      <c r="AF242" s="89">
        <f>AE242/2</f>
        <v>4.6500000000000004</v>
      </c>
      <c r="AG242" s="84">
        <v>5</v>
      </c>
    </row>
    <row r="243" spans="1:33" ht="13.7" customHeight="1">
      <c r="A243" s="92"/>
      <c r="B243" s="92"/>
      <c r="C243" s="92"/>
      <c r="D243" s="54"/>
      <c r="E243" s="92"/>
      <c r="F243" s="54"/>
      <c r="G243" s="92"/>
      <c r="H243" s="54"/>
      <c r="I243" s="92"/>
      <c r="J243" s="54"/>
      <c r="K243" s="54"/>
      <c r="L243" s="92"/>
      <c r="M243" s="92"/>
      <c r="N243" s="92"/>
      <c r="O243" s="54"/>
      <c r="P243" s="92"/>
      <c r="Q243" s="54"/>
      <c r="R243" s="235"/>
      <c r="S243" s="54"/>
      <c r="T243" s="54"/>
      <c r="U243" s="92"/>
      <c r="V243" s="54"/>
      <c r="W243" s="92"/>
      <c r="X243" s="54"/>
      <c r="Y243" s="54"/>
      <c r="Z243" s="92"/>
      <c r="AA243" s="4"/>
      <c r="AB243" s="54"/>
      <c r="AC243" s="54"/>
      <c r="AD243" s="54"/>
      <c r="AE243" s="54"/>
      <c r="AF243" s="54"/>
      <c r="AG243" s="4"/>
    </row>
    <row r="244" spans="1:33" ht="13.5" customHeight="1">
      <c r="A244" s="7"/>
      <c r="B244" s="7"/>
      <c r="C244" s="7"/>
      <c r="D244" s="8"/>
      <c r="E244" s="7"/>
      <c r="F244" s="8"/>
      <c r="G244" s="7"/>
      <c r="H244" s="8"/>
      <c r="I244" s="7"/>
      <c r="J244" s="8"/>
      <c r="K244" s="8"/>
      <c r="L244" s="7"/>
      <c r="M244" s="7"/>
      <c r="N244" s="7"/>
      <c r="O244" s="8"/>
      <c r="P244" s="7"/>
      <c r="Q244" s="8"/>
      <c r="R244" s="9"/>
      <c r="S244" s="8"/>
      <c r="T244" s="8"/>
      <c r="U244" s="7"/>
      <c r="V244" s="8"/>
      <c r="W244" s="7"/>
      <c r="X244" s="8"/>
      <c r="Y244" s="8"/>
      <c r="Z244" s="7"/>
      <c r="AA244" s="4"/>
      <c r="AB244" s="8"/>
      <c r="AC244" s="8"/>
      <c r="AD244" s="8"/>
      <c r="AE244" s="8"/>
      <c r="AF244" s="8"/>
      <c r="AG244" s="4"/>
    </row>
    <row r="245" spans="1:33" ht="13.5" customHeight="1">
      <c r="A245" s="216" t="s">
        <v>2</v>
      </c>
      <c r="B245" s="217" t="s">
        <v>52</v>
      </c>
      <c r="C245" s="217" t="s">
        <v>4</v>
      </c>
      <c r="D245" s="218" t="s">
        <v>5</v>
      </c>
      <c r="E245" s="219" t="s">
        <v>6</v>
      </c>
      <c r="F245" s="74" t="s">
        <v>7</v>
      </c>
      <c r="G245" s="220"/>
      <c r="H245" s="221" t="s">
        <v>8</v>
      </c>
      <c r="I245" s="222"/>
      <c r="J245" s="74" t="s">
        <v>9</v>
      </c>
      <c r="K245" s="218" t="s">
        <v>5</v>
      </c>
      <c r="L245" s="74" t="s">
        <v>6</v>
      </c>
      <c r="M245" s="223" t="s">
        <v>7</v>
      </c>
      <c r="N245" s="220"/>
      <c r="O245" s="221" t="s">
        <v>8</v>
      </c>
      <c r="P245" s="222"/>
      <c r="Q245" s="74" t="s">
        <v>10</v>
      </c>
      <c r="R245" s="218" t="s">
        <v>5</v>
      </c>
      <c r="S245" s="74" t="s">
        <v>6</v>
      </c>
      <c r="T245" s="223" t="s">
        <v>7</v>
      </c>
      <c r="U245" s="220"/>
      <c r="V245" s="221" t="s">
        <v>8</v>
      </c>
      <c r="W245" s="222"/>
      <c r="X245" s="22" t="s">
        <v>11</v>
      </c>
      <c r="Y245" s="224" t="s">
        <v>12</v>
      </c>
      <c r="Z245" s="224" t="s">
        <v>13</v>
      </c>
      <c r="AA245" s="21"/>
      <c r="AB245" s="74" t="s">
        <v>39</v>
      </c>
      <c r="AC245" s="75" t="s">
        <v>5</v>
      </c>
      <c r="AD245" s="76" t="s">
        <v>6</v>
      </c>
      <c r="AE245" s="77" t="s">
        <v>40</v>
      </c>
      <c r="AF245" s="77" t="s">
        <v>41</v>
      </c>
      <c r="AG245" s="34"/>
    </row>
    <row r="246" spans="1:33" ht="14.1" customHeight="1">
      <c r="A246" s="225">
        <v>145</v>
      </c>
      <c r="B246" s="226" t="str">
        <f>VLOOKUP(A246,NQNames!A218:C1145,2,FALSE)</f>
        <v>Kai Jerry</v>
      </c>
      <c r="C246" s="226" t="str">
        <f>VLOOKUP(B246,NQNames!B218:D1145,2,FALSE)</f>
        <v>Hollington</v>
      </c>
      <c r="D246" s="227">
        <v>8.6</v>
      </c>
      <c r="E246" s="228">
        <v>8.1999999999999993</v>
      </c>
      <c r="F246" s="228">
        <v>8.6</v>
      </c>
      <c r="G246" s="228"/>
      <c r="H246" s="229">
        <v>0</v>
      </c>
      <c r="I246" s="230"/>
      <c r="J246" s="231">
        <f>SUM(D246:F246)-H246</f>
        <v>25.4</v>
      </c>
      <c r="K246" s="227">
        <v>8.4</v>
      </c>
      <c r="L246" s="228">
        <v>8.3000000000000007</v>
      </c>
      <c r="M246" s="228">
        <v>8.6</v>
      </c>
      <c r="N246" s="228"/>
      <c r="O246" s="229">
        <v>0</v>
      </c>
      <c r="P246" s="230"/>
      <c r="Q246" s="231">
        <f>SUM(K246:M246)-O246</f>
        <v>25.300000000000004</v>
      </c>
      <c r="R246" s="227">
        <v>9.1</v>
      </c>
      <c r="S246" s="228">
        <v>9.3000000000000007</v>
      </c>
      <c r="T246" s="228">
        <v>9.3000000000000007</v>
      </c>
      <c r="U246" s="228"/>
      <c r="V246" s="229">
        <v>0</v>
      </c>
      <c r="W246" s="230"/>
      <c r="X246" s="232">
        <f>SUM(R246:T246)-V246</f>
        <v>27.7</v>
      </c>
      <c r="Y246" s="233">
        <f>J246+Q246+X246</f>
        <v>78.400000000000006</v>
      </c>
      <c r="Z246" s="234">
        <f>RANK(Y246,Y$246:Y$246,0)</f>
        <v>1</v>
      </c>
      <c r="AA246" s="78"/>
      <c r="AB246" s="79">
        <f>AF246/AG246</f>
        <v>0.75</v>
      </c>
      <c r="AC246" s="80">
        <v>3.9</v>
      </c>
      <c r="AD246" s="81">
        <v>3.6</v>
      </c>
      <c r="AE246" s="82">
        <f>AC246+AD246</f>
        <v>7.5</v>
      </c>
      <c r="AF246" s="83">
        <f>AE246/2</f>
        <v>3.75</v>
      </c>
      <c r="AG246" s="84">
        <v>5</v>
      </c>
    </row>
    <row r="247" spans="1:33" ht="13.7" customHeight="1">
      <c r="A247" s="92"/>
      <c r="B247" s="92"/>
      <c r="C247" s="92"/>
      <c r="D247" s="54"/>
      <c r="E247" s="92"/>
      <c r="F247" s="54"/>
      <c r="G247" s="92"/>
      <c r="H247" s="54"/>
      <c r="I247" s="92"/>
      <c r="J247" s="54"/>
      <c r="K247" s="54"/>
      <c r="L247" s="92"/>
      <c r="M247" s="92"/>
      <c r="N247" s="92"/>
      <c r="O247" s="54"/>
      <c r="P247" s="92"/>
      <c r="Q247" s="54"/>
      <c r="R247" s="235"/>
      <c r="S247" s="54"/>
      <c r="T247" s="54"/>
      <c r="U247" s="92"/>
      <c r="V247" s="54"/>
      <c r="W247" s="92"/>
      <c r="X247" s="54"/>
      <c r="Y247" s="54"/>
      <c r="Z247" s="92"/>
      <c r="AA247" s="4"/>
      <c r="AB247" s="54"/>
      <c r="AC247" s="54"/>
      <c r="AD247" s="54"/>
      <c r="AE247" s="54"/>
      <c r="AF247" s="54"/>
      <c r="AG247" s="4"/>
    </row>
    <row r="248" spans="1:33" ht="13.5" customHeight="1">
      <c r="A248" s="7"/>
      <c r="B248" s="7"/>
      <c r="C248" s="7"/>
      <c r="D248" s="8"/>
      <c r="E248" s="7"/>
      <c r="F248" s="8"/>
      <c r="G248" s="7"/>
      <c r="H248" s="8"/>
      <c r="I248" s="7"/>
      <c r="J248" s="8"/>
      <c r="K248" s="8"/>
      <c r="L248" s="7"/>
      <c r="M248" s="7"/>
      <c r="N248" s="7"/>
      <c r="O248" s="8"/>
      <c r="P248" s="7"/>
      <c r="Q248" s="8"/>
      <c r="R248" s="9"/>
      <c r="S248" s="8"/>
      <c r="T248" s="8"/>
      <c r="U248" s="7"/>
      <c r="V248" s="8"/>
      <c r="W248" s="7"/>
      <c r="X248" s="8"/>
      <c r="Y248" s="8"/>
      <c r="Z248" s="7"/>
      <c r="AA248" s="4"/>
      <c r="AB248" s="8"/>
      <c r="AC248" s="8"/>
      <c r="AD248" s="8"/>
      <c r="AE248" s="8"/>
      <c r="AF248" s="8"/>
      <c r="AG248" s="4"/>
    </row>
    <row r="249" spans="1:33" ht="13.5" customHeight="1">
      <c r="A249" s="216" t="s">
        <v>2</v>
      </c>
      <c r="B249" s="217" t="s">
        <v>54</v>
      </c>
      <c r="C249" s="217" t="s">
        <v>4</v>
      </c>
      <c r="D249" s="218" t="s">
        <v>5</v>
      </c>
      <c r="E249" s="219" t="s">
        <v>6</v>
      </c>
      <c r="F249" s="74" t="s">
        <v>7</v>
      </c>
      <c r="G249" s="220"/>
      <c r="H249" s="221" t="s">
        <v>8</v>
      </c>
      <c r="I249" s="222"/>
      <c r="J249" s="74" t="s">
        <v>58</v>
      </c>
      <c r="K249" s="218" t="s">
        <v>59</v>
      </c>
      <c r="L249" s="74" t="s">
        <v>60</v>
      </c>
      <c r="M249" s="223" t="s">
        <v>61</v>
      </c>
      <c r="N249" s="220"/>
      <c r="O249" s="221" t="s">
        <v>8</v>
      </c>
      <c r="P249" s="222"/>
      <c r="Q249" s="74" t="s">
        <v>62</v>
      </c>
      <c r="R249" s="218" t="s">
        <v>59</v>
      </c>
      <c r="S249" s="74" t="s">
        <v>60</v>
      </c>
      <c r="T249" s="223" t="s">
        <v>61</v>
      </c>
      <c r="U249" s="220"/>
      <c r="V249" s="221" t="s">
        <v>8</v>
      </c>
      <c r="W249" s="222"/>
      <c r="X249" s="22" t="s">
        <v>62</v>
      </c>
      <c r="Y249" s="224" t="s">
        <v>12</v>
      </c>
      <c r="Z249" s="224" t="s">
        <v>13</v>
      </c>
      <c r="AA249" s="21"/>
      <c r="AB249" s="74" t="s">
        <v>39</v>
      </c>
      <c r="AC249" s="75" t="s">
        <v>5</v>
      </c>
      <c r="AD249" s="76" t="s">
        <v>6</v>
      </c>
      <c r="AE249" s="77" t="s">
        <v>40</v>
      </c>
      <c r="AF249" s="77" t="s">
        <v>41</v>
      </c>
      <c r="AG249" s="34"/>
    </row>
    <row r="250" spans="1:33" ht="14.1" customHeight="1">
      <c r="A250" s="225">
        <v>146</v>
      </c>
      <c r="B250" s="226" t="str">
        <f>VLOOKUP(A250,NQNames!A218:C1145,2,FALSE)</f>
        <v xml:space="preserve">Millie Faulkner </v>
      </c>
      <c r="C250" s="226" t="str">
        <f>VLOOKUP(B250,NQNames!B218:D1145,2,FALSE)</f>
        <v>Spelthorne</v>
      </c>
      <c r="D250" s="227">
        <v>7.8</v>
      </c>
      <c r="E250" s="228">
        <v>7.7</v>
      </c>
      <c r="F250" s="228">
        <v>7.9</v>
      </c>
      <c r="G250" s="228"/>
      <c r="H250" s="229">
        <v>0.6</v>
      </c>
      <c r="I250" s="230"/>
      <c r="J250" s="231">
        <f>SUM(D250:F250)-H250</f>
        <v>22.799999999999997</v>
      </c>
      <c r="K250" s="227">
        <v>8.4</v>
      </c>
      <c r="L250" s="228">
        <v>8.4</v>
      </c>
      <c r="M250" s="228">
        <v>8.5</v>
      </c>
      <c r="N250" s="228"/>
      <c r="O250" s="229">
        <v>0</v>
      </c>
      <c r="P250" s="230"/>
      <c r="Q250" s="231">
        <f>SUM(K250:M250)-O250</f>
        <v>25.3</v>
      </c>
      <c r="R250" s="227">
        <v>9</v>
      </c>
      <c r="S250" s="228">
        <v>8.9</v>
      </c>
      <c r="T250" s="228">
        <v>8.8000000000000007</v>
      </c>
      <c r="U250" s="228"/>
      <c r="V250" s="229">
        <v>0</v>
      </c>
      <c r="W250" s="230"/>
      <c r="X250" s="232">
        <f>SUM(R250:T250)-V250</f>
        <v>26.7</v>
      </c>
      <c r="Y250" s="233">
        <f>J250+Q250+X250</f>
        <v>74.8</v>
      </c>
      <c r="Z250" s="234">
        <f>RANK(Y250,Y$250:Y$250,0)</f>
        <v>1</v>
      </c>
      <c r="AA250" s="78"/>
      <c r="AB250" s="79">
        <f>AF250/AG250</f>
        <v>0.86999999999999988</v>
      </c>
      <c r="AC250" s="80">
        <v>4.4000000000000004</v>
      </c>
      <c r="AD250" s="81">
        <v>4.3</v>
      </c>
      <c r="AE250" s="82">
        <f>AC250+AD250</f>
        <v>8.6999999999999993</v>
      </c>
      <c r="AF250" s="83">
        <f>AE250/2</f>
        <v>4.3499999999999996</v>
      </c>
      <c r="AG250" s="84">
        <v>5</v>
      </c>
    </row>
    <row r="251" spans="1:33" ht="13.7" customHeight="1">
      <c r="A251" s="92"/>
      <c r="B251" s="92"/>
      <c r="C251" s="92"/>
      <c r="D251" s="54"/>
      <c r="E251" s="92"/>
      <c r="F251" s="54"/>
      <c r="G251" s="92"/>
      <c r="H251" s="54"/>
      <c r="I251" s="92"/>
      <c r="J251" s="54"/>
      <c r="K251" s="54"/>
      <c r="L251" s="92"/>
      <c r="M251" s="92"/>
      <c r="N251" s="92"/>
      <c r="O251" s="54"/>
      <c r="P251" s="92"/>
      <c r="Q251" s="54"/>
      <c r="R251" s="235"/>
      <c r="S251" s="54"/>
      <c r="T251" s="54"/>
      <c r="U251" s="92"/>
      <c r="V251" s="54"/>
      <c r="W251" s="92"/>
      <c r="X251" s="54"/>
      <c r="Y251" s="54"/>
      <c r="Z251" s="92"/>
      <c r="AA251" s="4"/>
      <c r="AB251" s="54"/>
      <c r="AC251" s="54"/>
      <c r="AD251" s="54"/>
      <c r="AE251" s="54"/>
      <c r="AF251" s="54"/>
      <c r="AG251" s="4"/>
    </row>
    <row r="252" spans="1:33" ht="13.5" customHeight="1">
      <c r="A252" s="7"/>
      <c r="B252" s="7"/>
      <c r="C252" s="7"/>
      <c r="D252" s="8"/>
      <c r="E252" s="7"/>
      <c r="F252" s="8"/>
      <c r="G252" s="7"/>
      <c r="H252" s="8"/>
      <c r="I252" s="7"/>
      <c r="J252" s="8"/>
      <c r="K252" s="8"/>
      <c r="L252" s="7"/>
      <c r="M252" s="7"/>
      <c r="N252" s="7"/>
      <c r="O252" s="8"/>
      <c r="P252" s="7"/>
      <c r="Q252" s="8"/>
      <c r="R252" s="9"/>
      <c r="S252" s="8"/>
      <c r="T252" s="8"/>
      <c r="U252" s="7"/>
      <c r="V252" s="8"/>
      <c r="W252" s="7"/>
      <c r="X252" s="8"/>
      <c r="Y252" s="8"/>
      <c r="Z252" s="7"/>
      <c r="AA252" s="4"/>
      <c r="AB252" s="8"/>
      <c r="AC252" s="8"/>
      <c r="AD252" s="8"/>
      <c r="AE252" s="8"/>
      <c r="AF252" s="8"/>
      <c r="AG252" s="4"/>
    </row>
    <row r="253" spans="1:33" ht="13.5" customHeight="1">
      <c r="A253" s="216" t="s">
        <v>2</v>
      </c>
      <c r="B253" s="217" t="s">
        <v>55</v>
      </c>
      <c r="C253" s="217" t="s">
        <v>4</v>
      </c>
      <c r="D253" s="218" t="s">
        <v>5</v>
      </c>
      <c r="E253" s="219" t="s">
        <v>6</v>
      </c>
      <c r="F253" s="74" t="s">
        <v>7</v>
      </c>
      <c r="G253" s="220"/>
      <c r="H253" s="221" t="s">
        <v>8</v>
      </c>
      <c r="I253" s="222"/>
      <c r="J253" s="74" t="s">
        <v>58</v>
      </c>
      <c r="K253" s="218" t="s">
        <v>59</v>
      </c>
      <c r="L253" s="74" t="s">
        <v>60</v>
      </c>
      <c r="M253" s="223" t="s">
        <v>61</v>
      </c>
      <c r="N253" s="220"/>
      <c r="O253" s="221" t="s">
        <v>8</v>
      </c>
      <c r="P253" s="222"/>
      <c r="Q253" s="74" t="s">
        <v>62</v>
      </c>
      <c r="R253" s="218" t="s">
        <v>59</v>
      </c>
      <c r="S253" s="74" t="s">
        <v>60</v>
      </c>
      <c r="T253" s="223" t="s">
        <v>61</v>
      </c>
      <c r="U253" s="220"/>
      <c r="V253" s="221" t="s">
        <v>8</v>
      </c>
      <c r="W253" s="222"/>
      <c r="X253" s="22" t="s">
        <v>62</v>
      </c>
      <c r="Y253" s="224" t="s">
        <v>12</v>
      </c>
      <c r="Z253" s="224" t="s">
        <v>13</v>
      </c>
      <c r="AA253" s="21"/>
      <c r="AB253" s="74" t="s">
        <v>39</v>
      </c>
      <c r="AC253" s="75" t="s">
        <v>5</v>
      </c>
      <c r="AD253" s="76" t="s">
        <v>6</v>
      </c>
      <c r="AE253" s="77" t="s">
        <v>40</v>
      </c>
      <c r="AF253" s="77" t="s">
        <v>41</v>
      </c>
      <c r="AG253" s="34"/>
    </row>
    <row r="254" spans="1:33" ht="14.1" customHeight="1">
      <c r="A254" s="225">
        <v>147</v>
      </c>
      <c r="B254" s="226" t="str">
        <f>VLOOKUP(A254,NQNames!A222:C1149,2,FALSE)</f>
        <v>Brooke Crisp</v>
      </c>
      <c r="C254" s="226" t="str">
        <f>VLOOKUP(B254,NQNames!B222:D1149,2,FALSE)</f>
        <v>Swifts</v>
      </c>
      <c r="D254" s="227">
        <v>8</v>
      </c>
      <c r="E254" s="228">
        <v>8.4</v>
      </c>
      <c r="F254" s="228">
        <v>8.3000000000000007</v>
      </c>
      <c r="G254" s="228"/>
      <c r="H254" s="229">
        <v>0</v>
      </c>
      <c r="I254" s="230"/>
      <c r="J254" s="231">
        <f>SUM(D254:F254)-H254</f>
        <v>24.7</v>
      </c>
      <c r="K254" s="227">
        <v>8.5</v>
      </c>
      <c r="L254" s="228">
        <v>8.1999999999999993</v>
      </c>
      <c r="M254" s="228">
        <v>8.5</v>
      </c>
      <c r="N254" s="228"/>
      <c r="O254" s="229">
        <v>0</v>
      </c>
      <c r="P254" s="230"/>
      <c r="Q254" s="231">
        <f>SUM(K254:M254)-O254</f>
        <v>25.2</v>
      </c>
      <c r="R254" s="227">
        <v>9.3000000000000007</v>
      </c>
      <c r="S254" s="228">
        <v>9.4</v>
      </c>
      <c r="T254" s="228">
        <v>9.4</v>
      </c>
      <c r="U254" s="228"/>
      <c r="V254" s="229">
        <v>0</v>
      </c>
      <c r="W254" s="230"/>
      <c r="X254" s="232">
        <f>SUM(R254:T254)-V254</f>
        <v>28.1</v>
      </c>
      <c r="Y254" s="233">
        <f>J254+Q254+X254</f>
        <v>78</v>
      </c>
      <c r="Z254" s="234">
        <f>RANK(Y254,Y$254:Y$256,0)</f>
        <v>2</v>
      </c>
      <c r="AA254" s="78"/>
      <c r="AB254" s="79">
        <f>AF254/AG254</f>
        <v>0.93999999999999984</v>
      </c>
      <c r="AC254" s="80">
        <v>4.8</v>
      </c>
      <c r="AD254" s="81">
        <v>4.5999999999999996</v>
      </c>
      <c r="AE254" s="82">
        <f>AC254+AD254</f>
        <v>9.3999999999999986</v>
      </c>
      <c r="AF254" s="83">
        <f>AE254/2</f>
        <v>4.6999999999999993</v>
      </c>
      <c r="AG254" s="84">
        <v>5</v>
      </c>
    </row>
    <row r="255" spans="1:33" ht="13.7" customHeight="1">
      <c r="A255" s="236">
        <v>148</v>
      </c>
      <c r="B255" s="237" t="str">
        <f>VLOOKUP(A255,NQNames!A222:C1149,2,FALSE)</f>
        <v>India Barrett</v>
      </c>
      <c r="C255" s="237" t="str">
        <f>VLOOKUP(B255,NQNames!B222:D1149,2,FALSE)</f>
        <v>Hollington</v>
      </c>
      <c r="D255" s="238">
        <v>8.6999999999999993</v>
      </c>
      <c r="E255" s="239">
        <v>8.9</v>
      </c>
      <c r="F255" s="239">
        <v>8.6999999999999993</v>
      </c>
      <c r="G255" s="239"/>
      <c r="H255" s="240">
        <v>0.1</v>
      </c>
      <c r="I255" s="241"/>
      <c r="J255" s="242">
        <f>SUM(D255:F255)-H255</f>
        <v>26.2</v>
      </c>
      <c r="K255" s="238">
        <v>8.6</v>
      </c>
      <c r="L255" s="239">
        <v>8.6999999999999993</v>
      </c>
      <c r="M255" s="239">
        <v>8.6999999999999993</v>
      </c>
      <c r="N255" s="239"/>
      <c r="O255" s="240">
        <v>0</v>
      </c>
      <c r="P255" s="241"/>
      <c r="Q255" s="242">
        <f>SUM(K255:M255)-O255</f>
        <v>25.999999999999996</v>
      </c>
      <c r="R255" s="238">
        <v>9.5</v>
      </c>
      <c r="S255" s="239">
        <v>9.4</v>
      </c>
      <c r="T255" s="239">
        <v>9.4</v>
      </c>
      <c r="U255" s="239"/>
      <c r="V255" s="240">
        <v>0.1</v>
      </c>
      <c r="W255" s="241"/>
      <c r="X255" s="243">
        <f>SUM(R255:T255)-V255</f>
        <v>28.199999999999996</v>
      </c>
      <c r="Y255" s="244">
        <f>J255+Q255+X255</f>
        <v>80.399999999999991</v>
      </c>
      <c r="Z255" s="245">
        <f>RANK(Y255,Y$254:Y$256,0)</f>
        <v>1</v>
      </c>
      <c r="AA255" s="78"/>
      <c r="AB255" s="85">
        <f>AF255/AG255</f>
        <v>0.83999999999999986</v>
      </c>
      <c r="AC255" s="86">
        <v>4.0999999999999996</v>
      </c>
      <c r="AD255" s="87">
        <v>4.3</v>
      </c>
      <c r="AE255" s="88">
        <f>AC255+AD255</f>
        <v>8.3999999999999986</v>
      </c>
      <c r="AF255" s="89">
        <f>AE255/2</f>
        <v>4.1999999999999993</v>
      </c>
      <c r="AG255" s="84">
        <v>5</v>
      </c>
    </row>
    <row r="256" spans="1:33" ht="13.7" customHeight="1">
      <c r="A256" s="236">
        <v>149</v>
      </c>
      <c r="B256" s="237" t="str">
        <f>VLOOKUP(A256,NQNames!A223:C1150,2,FALSE)</f>
        <v xml:space="preserve">Alana Duguid </v>
      </c>
      <c r="C256" s="237" t="str">
        <f>VLOOKUP(B256,NQNames!B223:D1150,2,FALSE)</f>
        <v>Spelthorne</v>
      </c>
      <c r="D256" s="238">
        <v>0</v>
      </c>
      <c r="E256" s="239">
        <v>0</v>
      </c>
      <c r="F256" s="239">
        <v>0</v>
      </c>
      <c r="G256" s="239"/>
      <c r="H256" s="240">
        <v>0</v>
      </c>
      <c r="I256" s="241"/>
      <c r="J256" s="242">
        <f>SUM(D256:F256)-H256</f>
        <v>0</v>
      </c>
      <c r="K256" s="238">
        <v>0</v>
      </c>
      <c r="L256" s="239">
        <v>0</v>
      </c>
      <c r="M256" s="239">
        <v>0</v>
      </c>
      <c r="N256" s="239"/>
      <c r="O256" s="240">
        <v>0</v>
      </c>
      <c r="P256" s="241"/>
      <c r="Q256" s="242">
        <f>SUM(K256:M256)-O256</f>
        <v>0</v>
      </c>
      <c r="R256" s="238">
        <v>0</v>
      </c>
      <c r="S256" s="239">
        <v>0</v>
      </c>
      <c r="T256" s="239">
        <v>0</v>
      </c>
      <c r="U256" s="239"/>
      <c r="V256" s="240">
        <v>0</v>
      </c>
      <c r="W256" s="241"/>
      <c r="X256" s="243">
        <f>SUM(R256:T256)-V256</f>
        <v>0</v>
      </c>
      <c r="Y256" s="244">
        <f>J256+Q256+X256</f>
        <v>0</v>
      </c>
      <c r="Z256" s="245">
        <f>RANK(Y256,Y$254:Y$256,0)</f>
        <v>3</v>
      </c>
      <c r="AA256" s="78"/>
      <c r="AB256" s="85">
        <f>AF256/AG256</f>
        <v>0.91999999999999993</v>
      </c>
      <c r="AC256" s="86">
        <v>4.7</v>
      </c>
      <c r="AD256" s="87">
        <v>4.5</v>
      </c>
      <c r="AE256" s="88">
        <f>AC256+AD256</f>
        <v>9.1999999999999993</v>
      </c>
      <c r="AF256" s="89">
        <f>AE256/2</f>
        <v>4.5999999999999996</v>
      </c>
      <c r="AG256" s="84">
        <v>5</v>
      </c>
    </row>
    <row r="257" spans="1:33" ht="13.7" customHeight="1">
      <c r="A257" s="92"/>
      <c r="B257" s="92"/>
      <c r="C257" s="92"/>
      <c r="D257" s="54"/>
      <c r="E257" s="92"/>
      <c r="F257" s="54"/>
      <c r="G257" s="92"/>
      <c r="H257" s="54"/>
      <c r="I257" s="92"/>
      <c r="J257" s="54"/>
      <c r="K257" s="54"/>
      <c r="L257" s="92"/>
      <c r="M257" s="92"/>
      <c r="N257" s="92"/>
      <c r="O257" s="54"/>
      <c r="P257" s="92"/>
      <c r="Q257" s="54"/>
      <c r="R257" s="235"/>
      <c r="S257" s="54"/>
      <c r="T257" s="54"/>
      <c r="U257" s="92"/>
      <c r="V257" s="54"/>
      <c r="W257" s="92"/>
      <c r="X257" s="54"/>
      <c r="Y257" s="54"/>
      <c r="Z257" s="92"/>
      <c r="AA257" s="4"/>
      <c r="AB257" s="54"/>
      <c r="AC257" s="54"/>
      <c r="AD257" s="54"/>
      <c r="AE257" s="54"/>
      <c r="AF257" s="54"/>
      <c r="AG257" s="4"/>
    </row>
    <row r="258" spans="1:33" ht="13.5" customHeight="1">
      <c r="A258" s="7"/>
      <c r="B258" s="7"/>
      <c r="C258" s="7"/>
      <c r="D258" s="8"/>
      <c r="E258" s="7"/>
      <c r="F258" s="8"/>
      <c r="G258" s="7"/>
      <c r="H258" s="8"/>
      <c r="I258" s="7"/>
      <c r="J258" s="8"/>
      <c r="K258" s="8"/>
      <c r="L258" s="7"/>
      <c r="M258" s="7"/>
      <c r="N258" s="7"/>
      <c r="O258" s="8"/>
      <c r="P258" s="7"/>
      <c r="Q258" s="8"/>
      <c r="R258" s="9"/>
      <c r="S258" s="8"/>
      <c r="T258" s="8"/>
      <c r="U258" s="7"/>
      <c r="V258" s="8"/>
      <c r="W258" s="7"/>
      <c r="X258" s="8"/>
      <c r="Y258" s="8"/>
      <c r="Z258" s="7"/>
      <c r="AA258" s="4"/>
      <c r="AB258" s="8"/>
      <c r="AC258" s="8"/>
      <c r="AD258" s="8"/>
      <c r="AE258" s="8"/>
      <c r="AF258" s="8"/>
      <c r="AG258" s="4"/>
    </row>
    <row r="259" spans="1:33" ht="13.5" customHeight="1">
      <c r="A259" s="216" t="s">
        <v>2</v>
      </c>
      <c r="B259" s="217" t="s">
        <v>56</v>
      </c>
      <c r="C259" s="217" t="s">
        <v>4</v>
      </c>
      <c r="D259" s="218" t="s">
        <v>5</v>
      </c>
      <c r="E259" s="219" t="s">
        <v>6</v>
      </c>
      <c r="F259" s="74" t="s">
        <v>7</v>
      </c>
      <c r="G259" s="220"/>
      <c r="H259" s="221" t="s">
        <v>8</v>
      </c>
      <c r="I259" s="222"/>
      <c r="J259" s="74" t="s">
        <v>58</v>
      </c>
      <c r="K259" s="218" t="s">
        <v>59</v>
      </c>
      <c r="L259" s="74" t="s">
        <v>60</v>
      </c>
      <c r="M259" s="223" t="s">
        <v>61</v>
      </c>
      <c r="N259" s="220"/>
      <c r="O259" s="221" t="s">
        <v>8</v>
      </c>
      <c r="P259" s="222"/>
      <c r="Q259" s="74" t="s">
        <v>62</v>
      </c>
      <c r="R259" s="218" t="s">
        <v>59</v>
      </c>
      <c r="S259" s="74" t="s">
        <v>60</v>
      </c>
      <c r="T259" s="223" t="s">
        <v>61</v>
      </c>
      <c r="U259" s="220"/>
      <c r="V259" s="221" t="s">
        <v>8</v>
      </c>
      <c r="W259" s="222"/>
      <c r="X259" s="22" t="s">
        <v>62</v>
      </c>
      <c r="Y259" s="224" t="s">
        <v>12</v>
      </c>
      <c r="Z259" s="224" t="s">
        <v>13</v>
      </c>
      <c r="AA259" s="21"/>
      <c r="AB259" s="74" t="s">
        <v>39</v>
      </c>
      <c r="AC259" s="75" t="s">
        <v>5</v>
      </c>
      <c r="AD259" s="76" t="s">
        <v>6</v>
      </c>
      <c r="AE259" s="77" t="s">
        <v>40</v>
      </c>
      <c r="AF259" s="77" t="s">
        <v>41</v>
      </c>
      <c r="AG259" s="34"/>
    </row>
    <row r="260" spans="1:33" ht="14.1" customHeight="1">
      <c r="A260" s="225">
        <v>150</v>
      </c>
      <c r="B260" s="226" t="str">
        <f>VLOOKUP(A260,NQNames!A228:C1155,2,FALSE)</f>
        <v xml:space="preserve">Jake Turner </v>
      </c>
      <c r="C260" s="226" t="str">
        <f>VLOOKUP(B260,NQNames!B228:D1155,2,FALSE)</f>
        <v>Spelthorne</v>
      </c>
      <c r="D260" s="227">
        <v>7.7</v>
      </c>
      <c r="E260" s="228">
        <v>7.8</v>
      </c>
      <c r="F260" s="228">
        <v>7.9</v>
      </c>
      <c r="G260" s="228"/>
      <c r="H260" s="229">
        <v>0</v>
      </c>
      <c r="I260" s="230"/>
      <c r="J260" s="231">
        <f>SUM(D260:F260)-H260</f>
        <v>23.4</v>
      </c>
      <c r="K260" s="227">
        <v>8.3000000000000007</v>
      </c>
      <c r="L260" s="228">
        <v>8.5</v>
      </c>
      <c r="M260" s="228">
        <v>8.3000000000000007</v>
      </c>
      <c r="N260" s="228"/>
      <c r="O260" s="229">
        <v>0</v>
      </c>
      <c r="P260" s="230"/>
      <c r="Q260" s="231">
        <f>SUM(K260:M260)-O260</f>
        <v>25.1</v>
      </c>
      <c r="R260" s="227">
        <v>9.1999999999999993</v>
      </c>
      <c r="S260" s="228">
        <v>9.4</v>
      </c>
      <c r="T260" s="228">
        <v>9.1999999999999993</v>
      </c>
      <c r="U260" s="228"/>
      <c r="V260" s="229">
        <v>0</v>
      </c>
      <c r="W260" s="230"/>
      <c r="X260" s="232">
        <f>SUM(R260:T260)-V260</f>
        <v>27.8</v>
      </c>
      <c r="Y260" s="233">
        <f>J260+Q260+X260</f>
        <v>76.3</v>
      </c>
      <c r="Z260" s="234">
        <f>RANK(Y260,Y$260:Y$261,0)</f>
        <v>2</v>
      </c>
      <c r="AA260" s="78"/>
      <c r="AB260" s="79">
        <f>AF260/AG260</f>
        <v>0.80999999999999994</v>
      </c>
      <c r="AC260" s="80">
        <v>4.0999999999999996</v>
      </c>
      <c r="AD260" s="81">
        <v>4</v>
      </c>
      <c r="AE260" s="82">
        <f>AC260+AD260</f>
        <v>8.1</v>
      </c>
      <c r="AF260" s="83">
        <f>AE260/2</f>
        <v>4.05</v>
      </c>
      <c r="AG260" s="84">
        <v>5</v>
      </c>
    </row>
    <row r="261" spans="1:33" ht="13.7" customHeight="1">
      <c r="A261" s="236">
        <v>151</v>
      </c>
      <c r="B261" s="237" t="str">
        <f>VLOOKUP(A261,NQNames!A228:C1155,2,FALSE)</f>
        <v xml:space="preserve">Bradley Gold </v>
      </c>
      <c r="C261" s="237" t="str">
        <f>VLOOKUP(B261,NQNames!B228:D1155,2,FALSE)</f>
        <v>Spelthorne</v>
      </c>
      <c r="D261" s="238">
        <v>7.8</v>
      </c>
      <c r="E261" s="239">
        <v>8.1999999999999993</v>
      </c>
      <c r="F261" s="239">
        <v>8.1</v>
      </c>
      <c r="G261" s="239"/>
      <c r="H261" s="240">
        <v>0</v>
      </c>
      <c r="I261" s="241"/>
      <c r="J261" s="242">
        <f>SUM(D261:F261)-H261</f>
        <v>24.1</v>
      </c>
      <c r="K261" s="238">
        <v>8.3000000000000007</v>
      </c>
      <c r="L261" s="239">
        <v>8.5</v>
      </c>
      <c r="M261" s="239">
        <v>8.4</v>
      </c>
      <c r="N261" s="239"/>
      <c r="O261" s="240">
        <v>0</v>
      </c>
      <c r="P261" s="241"/>
      <c r="Q261" s="242">
        <f>SUM(K261:M261)-O261</f>
        <v>25.200000000000003</v>
      </c>
      <c r="R261" s="238">
        <v>9.3000000000000007</v>
      </c>
      <c r="S261" s="239">
        <v>9.5</v>
      </c>
      <c r="T261" s="239">
        <v>9.3000000000000007</v>
      </c>
      <c r="U261" s="239"/>
      <c r="V261" s="240">
        <v>0</v>
      </c>
      <c r="W261" s="241"/>
      <c r="X261" s="243">
        <f>SUM(R261:T261)-V261</f>
        <v>28.1</v>
      </c>
      <c r="Y261" s="244">
        <f>J261+Q261+X261</f>
        <v>77.400000000000006</v>
      </c>
      <c r="Z261" s="245">
        <f>RANK(Y261,Y$260:Y$261,0)</f>
        <v>1</v>
      </c>
      <c r="AA261" s="78"/>
      <c r="AB261" s="85">
        <f>AF261/AG261</f>
        <v>0.9</v>
      </c>
      <c r="AC261" s="86">
        <v>4.5999999999999996</v>
      </c>
      <c r="AD261" s="87">
        <v>4.4000000000000004</v>
      </c>
      <c r="AE261" s="88">
        <f>AC261+AD261</f>
        <v>9</v>
      </c>
      <c r="AF261" s="89">
        <f>AE261/2</f>
        <v>4.5</v>
      </c>
      <c r="AG261" s="84">
        <v>5</v>
      </c>
    </row>
    <row r="262" spans="1:33" ht="13.7" customHeight="1">
      <c r="A262" s="92"/>
      <c r="B262" s="92"/>
      <c r="C262" s="92"/>
      <c r="D262" s="54"/>
      <c r="E262" s="92"/>
      <c r="F262" s="54"/>
      <c r="G262" s="92"/>
      <c r="H262" s="54"/>
      <c r="I262" s="92"/>
      <c r="J262" s="54"/>
      <c r="K262" s="54"/>
      <c r="L262" s="92"/>
      <c r="M262" s="92"/>
      <c r="N262" s="92"/>
      <c r="O262" s="54"/>
      <c r="P262" s="92"/>
      <c r="Q262" s="54"/>
      <c r="R262" s="235"/>
      <c r="S262" s="54"/>
      <c r="T262" s="54"/>
      <c r="U262" s="92"/>
      <c r="V262" s="54"/>
      <c r="W262" s="92"/>
      <c r="X262" s="54"/>
      <c r="Y262" s="54"/>
      <c r="Z262" s="92"/>
      <c r="AA262" s="4"/>
      <c r="AB262" s="54"/>
      <c r="AC262" s="54"/>
      <c r="AD262" s="54"/>
      <c r="AE262" s="54"/>
      <c r="AF262" s="54"/>
      <c r="AG262" s="4"/>
    </row>
    <row r="263" spans="1:33" ht="13.5" customHeight="1">
      <c r="A263" s="7"/>
      <c r="B263" s="7"/>
      <c r="C263" s="7"/>
      <c r="D263" s="8"/>
      <c r="E263" s="7"/>
      <c r="F263" s="8"/>
      <c r="G263" s="7"/>
      <c r="H263" s="8"/>
      <c r="I263" s="7"/>
      <c r="J263" s="8"/>
      <c r="K263" s="8"/>
      <c r="L263" s="7"/>
      <c r="M263" s="7"/>
      <c r="N263" s="7"/>
      <c r="O263" s="8"/>
      <c r="P263" s="7"/>
      <c r="Q263" s="8"/>
      <c r="R263" s="9"/>
      <c r="S263" s="8"/>
      <c r="T263" s="8"/>
      <c r="U263" s="7"/>
      <c r="V263" s="8"/>
      <c r="W263" s="7"/>
      <c r="X263" s="8"/>
      <c r="Y263" s="8"/>
      <c r="Z263" s="7"/>
      <c r="AA263" s="4"/>
      <c r="AB263" s="8"/>
      <c r="AC263" s="8"/>
      <c r="AD263" s="8"/>
      <c r="AE263" s="8"/>
      <c r="AF263" s="8"/>
      <c r="AG263" s="4"/>
    </row>
    <row r="264" spans="1:33" ht="13.5" customHeight="1">
      <c r="A264" s="216" t="s">
        <v>2</v>
      </c>
      <c r="B264" s="217" t="s">
        <v>245</v>
      </c>
      <c r="C264" s="217" t="s">
        <v>4</v>
      </c>
      <c r="D264" s="218" t="s">
        <v>5</v>
      </c>
      <c r="E264" s="219" t="s">
        <v>6</v>
      </c>
      <c r="F264" s="74" t="s">
        <v>7</v>
      </c>
      <c r="G264" s="220"/>
      <c r="H264" s="221" t="s">
        <v>8</v>
      </c>
      <c r="I264" s="222"/>
      <c r="J264" s="74" t="s">
        <v>9</v>
      </c>
      <c r="K264" s="218" t="s">
        <v>5</v>
      </c>
      <c r="L264" s="74" t="s">
        <v>6</v>
      </c>
      <c r="M264" s="223" t="s">
        <v>7</v>
      </c>
      <c r="N264" s="220"/>
      <c r="O264" s="221" t="s">
        <v>8</v>
      </c>
      <c r="P264" s="222"/>
      <c r="Q264" s="74" t="s">
        <v>10</v>
      </c>
      <c r="R264" s="218" t="s">
        <v>5</v>
      </c>
      <c r="S264" s="74" t="s">
        <v>6</v>
      </c>
      <c r="T264" s="223" t="s">
        <v>7</v>
      </c>
      <c r="U264" s="220"/>
      <c r="V264" s="221" t="s">
        <v>8</v>
      </c>
      <c r="W264" s="222"/>
      <c r="X264" s="22" t="s">
        <v>11</v>
      </c>
      <c r="Y264" s="224" t="s">
        <v>12</v>
      </c>
      <c r="Z264" s="224" t="s">
        <v>13</v>
      </c>
      <c r="AA264" s="21"/>
      <c r="AB264" s="74" t="s">
        <v>39</v>
      </c>
      <c r="AC264" s="75" t="s">
        <v>5</v>
      </c>
      <c r="AD264" s="76" t="s">
        <v>6</v>
      </c>
      <c r="AE264" s="77" t="s">
        <v>40</v>
      </c>
      <c r="AF264" s="77" t="s">
        <v>41</v>
      </c>
      <c r="AG264" s="34"/>
    </row>
    <row r="265" spans="1:33" ht="14.1" customHeight="1">
      <c r="A265" s="225">
        <v>152</v>
      </c>
      <c r="B265" s="226" t="str">
        <f>VLOOKUP(A265,NQNames!A225:C1154,2,FALSE)</f>
        <v xml:space="preserve">Louise Stannard </v>
      </c>
      <c r="C265" s="226" t="str">
        <f>VLOOKUP(B265,NQNames!B225:D1154,2,FALSE)</f>
        <v>Spelthorne</v>
      </c>
      <c r="D265" s="227">
        <v>8.4</v>
      </c>
      <c r="E265" s="228">
        <v>8.3000000000000007</v>
      </c>
      <c r="F265" s="228">
        <v>8.4</v>
      </c>
      <c r="G265" s="228"/>
      <c r="H265" s="229">
        <v>0</v>
      </c>
      <c r="I265" s="230"/>
      <c r="J265" s="231">
        <f>SUM(D265:F265)-H265</f>
        <v>25.1</v>
      </c>
      <c r="K265" s="227">
        <v>8.4</v>
      </c>
      <c r="L265" s="228">
        <v>8.5</v>
      </c>
      <c r="M265" s="228">
        <v>8.3000000000000007</v>
      </c>
      <c r="N265" s="228"/>
      <c r="O265" s="229">
        <v>0</v>
      </c>
      <c r="P265" s="230"/>
      <c r="Q265" s="231">
        <f>SUM(K265:M265)-O265</f>
        <v>25.2</v>
      </c>
      <c r="R265" s="227">
        <v>9.3000000000000007</v>
      </c>
      <c r="S265" s="228">
        <v>9.1</v>
      </c>
      <c r="T265" s="228">
        <v>9.1999999999999993</v>
      </c>
      <c r="U265" s="228"/>
      <c r="V265" s="229">
        <v>0</v>
      </c>
      <c r="W265" s="230"/>
      <c r="X265" s="232">
        <f>SUM(R265:T265)-V265</f>
        <v>27.599999999999998</v>
      </c>
      <c r="Y265" s="233">
        <f>J265+Q265+X265</f>
        <v>77.899999999999991</v>
      </c>
      <c r="Z265" s="234">
        <f>RANK(Y265,Y$265:Y$267,0)</f>
        <v>1</v>
      </c>
      <c r="AA265" s="78"/>
      <c r="AB265" s="79">
        <f>AF265/AG265</f>
        <v>0.86999999999999988</v>
      </c>
      <c r="AC265" s="80">
        <v>4.4000000000000004</v>
      </c>
      <c r="AD265" s="81">
        <v>4.3</v>
      </c>
      <c r="AE265" s="82">
        <f>AC265+AD265</f>
        <v>8.6999999999999993</v>
      </c>
      <c r="AF265" s="83">
        <f>AE265/2</f>
        <v>4.3499999999999996</v>
      </c>
      <c r="AG265" s="84">
        <v>5</v>
      </c>
    </row>
    <row r="266" spans="1:33" ht="13.7" customHeight="1">
      <c r="A266" s="236">
        <v>153</v>
      </c>
      <c r="B266" s="237" t="str">
        <f>VLOOKUP(A266,NQNames!A225:C1154,2,FALSE)</f>
        <v>Rosa Smith</v>
      </c>
      <c r="C266" s="237" t="str">
        <f>VLOOKUP(B266,NQNames!B225:D1154,2,FALSE)</f>
        <v>Hollington</v>
      </c>
      <c r="D266" s="238">
        <v>7.7</v>
      </c>
      <c r="E266" s="239">
        <v>7.9</v>
      </c>
      <c r="F266" s="239">
        <v>8.1</v>
      </c>
      <c r="G266" s="239"/>
      <c r="H266" s="240">
        <v>0</v>
      </c>
      <c r="I266" s="241"/>
      <c r="J266" s="242">
        <f>SUM(D266:F266)-H266</f>
        <v>23.700000000000003</v>
      </c>
      <c r="K266" s="238">
        <v>7.9</v>
      </c>
      <c r="L266" s="239">
        <v>8.1</v>
      </c>
      <c r="M266" s="239">
        <v>8.1999999999999993</v>
      </c>
      <c r="N266" s="239"/>
      <c r="O266" s="240">
        <v>0</v>
      </c>
      <c r="P266" s="241"/>
      <c r="Q266" s="242">
        <f>SUM(K266:M266)-O266</f>
        <v>24.2</v>
      </c>
      <c r="R266" s="238">
        <v>0</v>
      </c>
      <c r="S266" s="239">
        <v>0</v>
      </c>
      <c r="T266" s="239">
        <v>0</v>
      </c>
      <c r="U266" s="239"/>
      <c r="V266" s="240">
        <v>0</v>
      </c>
      <c r="W266" s="241"/>
      <c r="X266" s="243">
        <f>SUM(R266:T266)-V266</f>
        <v>0</v>
      </c>
      <c r="Y266" s="244">
        <f>J266+Q266+X266</f>
        <v>47.900000000000006</v>
      </c>
      <c r="Z266" s="245">
        <f>RANK(Y266,Y$265:Y$267,0)</f>
        <v>2</v>
      </c>
      <c r="AA266" s="78"/>
      <c r="AB266" s="85">
        <f>AF266/AG266</f>
        <v>0</v>
      </c>
      <c r="AC266" s="86">
        <v>0</v>
      </c>
      <c r="AD266" s="87">
        <v>0</v>
      </c>
      <c r="AE266" s="88">
        <f>AC266+AD266</f>
        <v>0</v>
      </c>
      <c r="AF266" s="89">
        <f>AE266/2</f>
        <v>0</v>
      </c>
      <c r="AG266" s="84">
        <v>5</v>
      </c>
    </row>
    <row r="267" spans="1:33" ht="13.7" customHeight="1">
      <c r="A267" s="236">
        <v>154</v>
      </c>
      <c r="B267" s="237" t="str">
        <f>VLOOKUP(A267,NQNames!A226:C1155,2,FALSE)</f>
        <v>Holly Weaver</v>
      </c>
      <c r="C267" s="237" t="str">
        <f>VLOOKUP(B267,NQNames!B226:D1155,2,FALSE)</f>
        <v>Hollington</v>
      </c>
      <c r="D267" s="238">
        <v>7.1</v>
      </c>
      <c r="E267" s="239">
        <v>7.5</v>
      </c>
      <c r="F267" s="239">
        <v>7.4</v>
      </c>
      <c r="G267" s="239"/>
      <c r="H267" s="240">
        <v>0</v>
      </c>
      <c r="I267" s="241"/>
      <c r="J267" s="242">
        <f>SUM(D267:F267)-H267</f>
        <v>22</v>
      </c>
      <c r="K267" s="238">
        <v>7.4</v>
      </c>
      <c r="L267" s="239">
        <v>7.6</v>
      </c>
      <c r="M267" s="239">
        <v>7.4</v>
      </c>
      <c r="N267" s="239"/>
      <c r="O267" s="240">
        <v>0.6</v>
      </c>
      <c r="P267" s="241"/>
      <c r="Q267" s="242">
        <f>SUM(K267:M267)-O267</f>
        <v>21.799999999999997</v>
      </c>
      <c r="R267" s="238">
        <v>0</v>
      </c>
      <c r="S267" s="239">
        <v>0</v>
      </c>
      <c r="T267" s="239">
        <v>0</v>
      </c>
      <c r="U267" s="239"/>
      <c r="V267" s="240">
        <v>0</v>
      </c>
      <c r="W267" s="241"/>
      <c r="X267" s="243">
        <f>SUM(R267:T267)-V267</f>
        <v>0</v>
      </c>
      <c r="Y267" s="244">
        <f>J267+Q267+X267</f>
        <v>43.8</v>
      </c>
      <c r="Z267" s="245">
        <f>RANK(Y267,Y$265:Y$267,0)</f>
        <v>3</v>
      </c>
      <c r="AA267" s="78"/>
      <c r="AB267" s="85">
        <f>AF267/AG267</f>
        <v>0.85</v>
      </c>
      <c r="AC267" s="86">
        <v>4.2</v>
      </c>
      <c r="AD267" s="87">
        <v>4.3</v>
      </c>
      <c r="AE267" s="88">
        <f>AC267+AD267</f>
        <v>8.5</v>
      </c>
      <c r="AF267" s="89">
        <f>AE267/2</f>
        <v>4.25</v>
      </c>
      <c r="AG267" s="84">
        <v>5</v>
      </c>
    </row>
    <row r="268" spans="1:33" ht="13.7" customHeight="1">
      <c r="A268" s="92"/>
      <c r="B268" s="92"/>
      <c r="C268" s="92"/>
      <c r="D268" s="54"/>
      <c r="E268" s="92"/>
      <c r="F268" s="54"/>
      <c r="G268" s="92"/>
      <c r="H268" s="54"/>
      <c r="I268" s="92"/>
      <c r="J268" s="54"/>
      <c r="K268" s="54"/>
      <c r="L268" s="92"/>
      <c r="M268" s="92"/>
      <c r="N268" s="92"/>
      <c r="O268" s="54"/>
      <c r="P268" s="92"/>
      <c r="Q268" s="54"/>
      <c r="R268" s="235"/>
      <c r="S268" s="54"/>
      <c r="T268" s="54"/>
      <c r="U268" s="92"/>
      <c r="V268" s="54"/>
      <c r="W268" s="92"/>
      <c r="X268" s="54"/>
      <c r="Y268" s="54"/>
      <c r="Z268" s="92"/>
      <c r="AA268" s="4"/>
      <c r="AB268" s="54"/>
      <c r="AC268" s="54"/>
      <c r="AD268" s="54"/>
      <c r="AE268" s="54"/>
      <c r="AF268" s="54"/>
      <c r="AG268" s="4"/>
    </row>
    <row r="269" spans="1:33" ht="13.5" customHeight="1">
      <c r="A269" s="7"/>
      <c r="B269" s="7"/>
      <c r="C269" s="7"/>
      <c r="D269" s="8"/>
      <c r="E269" s="7"/>
      <c r="F269" s="8"/>
      <c r="G269" s="7"/>
      <c r="H269" s="8"/>
      <c r="I269" s="7"/>
      <c r="J269" s="8"/>
      <c r="K269" s="8"/>
      <c r="L269" s="7"/>
      <c r="M269" s="7"/>
      <c r="N269" s="7"/>
      <c r="O269" s="8"/>
      <c r="P269" s="7"/>
      <c r="Q269" s="8"/>
      <c r="R269" s="9"/>
      <c r="S269" s="8"/>
      <c r="T269" s="8"/>
      <c r="U269" s="7"/>
      <c r="V269" s="8"/>
      <c r="W269" s="7"/>
      <c r="X269" s="8"/>
      <c r="Y269" s="8"/>
      <c r="Z269" s="7"/>
      <c r="AA269" s="4"/>
      <c r="AB269" s="8"/>
      <c r="AC269" s="8"/>
      <c r="AD269" s="8"/>
      <c r="AE269" s="8"/>
      <c r="AF269" s="8"/>
      <c r="AG269" s="4"/>
    </row>
    <row r="270" spans="1:33" ht="13.5" customHeight="1">
      <c r="A270" s="216" t="s">
        <v>2</v>
      </c>
      <c r="B270" s="217" t="s">
        <v>246</v>
      </c>
      <c r="C270" s="217" t="s">
        <v>4</v>
      </c>
      <c r="D270" s="218" t="s">
        <v>5</v>
      </c>
      <c r="E270" s="219" t="s">
        <v>6</v>
      </c>
      <c r="F270" s="74" t="s">
        <v>7</v>
      </c>
      <c r="G270" s="220"/>
      <c r="H270" s="221" t="s">
        <v>8</v>
      </c>
      <c r="I270" s="222"/>
      <c r="J270" s="74" t="s">
        <v>9</v>
      </c>
      <c r="K270" s="218" t="s">
        <v>5</v>
      </c>
      <c r="L270" s="74" t="s">
        <v>6</v>
      </c>
      <c r="M270" s="223" t="s">
        <v>7</v>
      </c>
      <c r="N270" s="220"/>
      <c r="O270" s="221" t="s">
        <v>8</v>
      </c>
      <c r="P270" s="222"/>
      <c r="Q270" s="74" t="s">
        <v>10</v>
      </c>
      <c r="R270" s="218" t="s">
        <v>5</v>
      </c>
      <c r="S270" s="74" t="s">
        <v>6</v>
      </c>
      <c r="T270" s="223" t="s">
        <v>7</v>
      </c>
      <c r="U270" s="220"/>
      <c r="V270" s="221" t="s">
        <v>8</v>
      </c>
      <c r="W270" s="222"/>
      <c r="X270" s="22" t="s">
        <v>11</v>
      </c>
      <c r="Y270" s="224" t="s">
        <v>12</v>
      </c>
      <c r="Z270" s="224" t="s">
        <v>13</v>
      </c>
      <c r="AA270" s="21"/>
      <c r="AB270" s="74" t="s">
        <v>39</v>
      </c>
      <c r="AC270" s="75" t="s">
        <v>5</v>
      </c>
      <c r="AD270" s="76" t="s">
        <v>6</v>
      </c>
      <c r="AE270" s="77" t="s">
        <v>40</v>
      </c>
      <c r="AF270" s="77" t="s">
        <v>41</v>
      </c>
      <c r="AG270" s="34"/>
    </row>
    <row r="271" spans="1:33" ht="14.1" customHeight="1">
      <c r="A271" s="225">
        <v>155</v>
      </c>
      <c r="B271" s="226" t="str">
        <f>VLOOKUP(A271,NQNames!A228:C1159,2,FALSE)</f>
        <v xml:space="preserve">Chris Tierney </v>
      </c>
      <c r="C271" s="226" t="str">
        <f>VLOOKUP(B271,NQNames!B228:D1159,2,FALSE)</f>
        <v>Spelthorne</v>
      </c>
      <c r="D271" s="227">
        <v>8</v>
      </c>
      <c r="E271" s="228">
        <v>7.9</v>
      </c>
      <c r="F271" s="228">
        <v>8.3000000000000007</v>
      </c>
      <c r="G271" s="228"/>
      <c r="H271" s="229">
        <v>0</v>
      </c>
      <c r="I271" s="230"/>
      <c r="J271" s="231">
        <f>SUM(D271:F271)-H271</f>
        <v>24.200000000000003</v>
      </c>
      <c r="K271" s="227">
        <v>8.3000000000000007</v>
      </c>
      <c r="L271" s="228">
        <v>8.4</v>
      </c>
      <c r="M271" s="228">
        <v>8.4</v>
      </c>
      <c r="N271" s="228"/>
      <c r="O271" s="229">
        <v>0</v>
      </c>
      <c r="P271" s="230"/>
      <c r="Q271" s="231">
        <f>SUM(K271:M271)-O271</f>
        <v>25.1</v>
      </c>
      <c r="R271" s="227">
        <v>9.5</v>
      </c>
      <c r="S271" s="228">
        <v>9.5</v>
      </c>
      <c r="T271" s="228">
        <v>9.5</v>
      </c>
      <c r="U271" s="228"/>
      <c r="V271" s="229">
        <v>0</v>
      </c>
      <c r="W271" s="230"/>
      <c r="X271" s="232">
        <f>SUM(R271:T271)-V271</f>
        <v>28.5</v>
      </c>
      <c r="Y271" s="233">
        <f>J271+Q271+X271</f>
        <v>77.800000000000011</v>
      </c>
      <c r="Z271" s="234">
        <f>RANK(Y271,Y$271:Y$271,0)</f>
        <v>1</v>
      </c>
      <c r="AA271" s="78"/>
      <c r="AB271" s="79">
        <f>AF271/AG271</f>
        <v>0.85</v>
      </c>
      <c r="AC271" s="80">
        <v>4.2</v>
      </c>
      <c r="AD271" s="81">
        <v>4.3</v>
      </c>
      <c r="AE271" s="82">
        <f>AC271+AD271</f>
        <v>8.5</v>
      </c>
      <c r="AF271" s="83">
        <f>AE271/2</f>
        <v>4.25</v>
      </c>
      <c r="AG271" s="84">
        <v>5</v>
      </c>
    </row>
    <row r="272" spans="1:33" ht="13.7" customHeight="1">
      <c r="A272" s="92"/>
      <c r="B272" s="92"/>
      <c r="C272" s="92"/>
      <c r="D272" s="54"/>
      <c r="E272" s="92"/>
      <c r="F272" s="54"/>
      <c r="G272" s="92"/>
      <c r="H272" s="54"/>
      <c r="I272" s="92"/>
      <c r="J272" s="54"/>
      <c r="K272" s="54"/>
      <c r="L272" s="92"/>
      <c r="M272" s="92"/>
      <c r="N272" s="92"/>
      <c r="O272" s="54"/>
      <c r="P272" s="92"/>
      <c r="Q272" s="54"/>
      <c r="R272" s="235"/>
      <c r="S272" s="54"/>
      <c r="T272" s="54"/>
      <c r="U272" s="92"/>
      <c r="V272" s="54"/>
      <c r="W272" s="92"/>
      <c r="X272" s="54"/>
      <c r="Y272" s="54"/>
      <c r="Z272" s="92"/>
      <c r="AA272" s="4"/>
      <c r="AB272" s="54"/>
      <c r="AC272" s="54"/>
      <c r="AD272" s="54"/>
      <c r="AE272" s="54"/>
      <c r="AF272" s="54"/>
      <c r="AG272" s="4"/>
    </row>
    <row r="273" spans="1:33" ht="13.5" customHeight="1">
      <c r="A273" s="7"/>
      <c r="B273" s="7"/>
      <c r="C273" s="7"/>
      <c r="D273" s="8"/>
      <c r="E273" s="7"/>
      <c r="F273" s="8"/>
      <c r="G273" s="7"/>
      <c r="H273" s="8"/>
      <c r="I273" s="7"/>
      <c r="J273" s="8"/>
      <c r="K273" s="8"/>
      <c r="L273" s="7"/>
      <c r="M273" s="7"/>
      <c r="N273" s="7"/>
      <c r="O273" s="8"/>
      <c r="P273" s="7"/>
      <c r="Q273" s="8"/>
      <c r="R273" s="9"/>
      <c r="S273" s="8"/>
      <c r="T273" s="8"/>
      <c r="U273" s="7"/>
      <c r="V273" s="8"/>
      <c r="W273" s="7"/>
      <c r="X273" s="8"/>
      <c r="Y273" s="8"/>
      <c r="Z273" s="7"/>
      <c r="AA273" s="4"/>
      <c r="AB273" s="4"/>
      <c r="AC273" s="4"/>
      <c r="AD273" s="4"/>
      <c r="AE273" s="4"/>
      <c r="AF273" s="4"/>
      <c r="AG273" s="4"/>
    </row>
    <row r="274" spans="1:33" ht="13.5" customHeight="1">
      <c r="A274" s="216" t="s">
        <v>2</v>
      </c>
      <c r="B274" s="217" t="s">
        <v>247</v>
      </c>
      <c r="C274" s="217" t="s">
        <v>4</v>
      </c>
      <c r="D274" s="218" t="s">
        <v>5</v>
      </c>
      <c r="E274" s="219" t="s">
        <v>6</v>
      </c>
      <c r="F274" s="74" t="s">
        <v>7</v>
      </c>
      <c r="G274" s="220"/>
      <c r="H274" s="221" t="s">
        <v>8</v>
      </c>
      <c r="I274" s="264" t="s">
        <v>65</v>
      </c>
      <c r="J274" s="74" t="s">
        <v>9</v>
      </c>
      <c r="K274" s="218" t="s">
        <v>5</v>
      </c>
      <c r="L274" s="74" t="s">
        <v>6</v>
      </c>
      <c r="M274" s="223" t="s">
        <v>7</v>
      </c>
      <c r="N274" s="220"/>
      <c r="O274" s="221" t="s">
        <v>8</v>
      </c>
      <c r="P274" s="264" t="s">
        <v>65</v>
      </c>
      <c r="Q274" s="74" t="s">
        <v>10</v>
      </c>
      <c r="R274" s="218" t="s">
        <v>5</v>
      </c>
      <c r="S274" s="74" t="s">
        <v>6</v>
      </c>
      <c r="T274" s="223" t="s">
        <v>7</v>
      </c>
      <c r="U274" s="220"/>
      <c r="V274" s="221" t="s">
        <v>8</v>
      </c>
      <c r="W274" s="264" t="s">
        <v>65</v>
      </c>
      <c r="X274" s="22" t="s">
        <v>11</v>
      </c>
      <c r="Y274" s="224" t="s">
        <v>12</v>
      </c>
      <c r="Z274" s="224" t="s">
        <v>13</v>
      </c>
      <c r="AA274" s="21"/>
      <c r="AB274" s="4"/>
      <c r="AC274" s="4"/>
      <c r="AD274" s="4"/>
      <c r="AE274" s="4"/>
      <c r="AF274" s="4"/>
      <c r="AG274" s="4"/>
    </row>
    <row r="275" spans="1:33" ht="14.1" customHeight="1">
      <c r="A275" s="225">
        <v>156</v>
      </c>
      <c r="B275" s="226" t="str">
        <f>VLOOKUP(A275,NQNames!A231:C1163,2,FALSE)</f>
        <v>Alfie Weaver</v>
      </c>
      <c r="C275" s="226" t="str">
        <f>VLOOKUP(B275,NQNames!B231:D1163,2,FALSE)</f>
        <v>Hollington</v>
      </c>
      <c r="D275" s="227">
        <v>7.2</v>
      </c>
      <c r="E275" s="228">
        <v>7.3</v>
      </c>
      <c r="F275" s="228">
        <v>7.3</v>
      </c>
      <c r="G275" s="228"/>
      <c r="H275" s="229">
        <v>0</v>
      </c>
      <c r="I275" s="230">
        <v>3.8</v>
      </c>
      <c r="J275" s="231">
        <f>SUM(D275:F275)-H275</f>
        <v>21.8</v>
      </c>
      <c r="K275" s="227">
        <v>7.3</v>
      </c>
      <c r="L275" s="228">
        <v>7.4</v>
      </c>
      <c r="M275" s="228">
        <v>7.4</v>
      </c>
      <c r="N275" s="228"/>
      <c r="O275" s="229">
        <v>0</v>
      </c>
      <c r="P275" s="230">
        <v>3.8</v>
      </c>
      <c r="Q275" s="231">
        <f>SUM(K275:M275)-O275</f>
        <v>22.1</v>
      </c>
      <c r="R275" s="227">
        <v>0</v>
      </c>
      <c r="S275" s="228">
        <v>0</v>
      </c>
      <c r="T275" s="228">
        <v>0</v>
      </c>
      <c r="U275" s="228"/>
      <c r="V275" s="229">
        <v>0</v>
      </c>
      <c r="W275" s="230"/>
      <c r="X275" s="232">
        <f>SUM(R275:T275)-V275</f>
        <v>0</v>
      </c>
      <c r="Y275" s="233">
        <f>J275+Q275+X275</f>
        <v>43.900000000000006</v>
      </c>
      <c r="Z275" s="234">
        <f>RANK(Y275,Y$275:Y$275,0)</f>
        <v>1</v>
      </c>
      <c r="AA275" s="34"/>
      <c r="AB275" s="4"/>
      <c r="AC275" s="4"/>
      <c r="AD275" s="4"/>
      <c r="AE275" s="4"/>
      <c r="AF275" s="4"/>
      <c r="AG275" s="4"/>
    </row>
    <row r="276" spans="1:33" ht="13.7" customHeight="1">
      <c r="A276" s="92"/>
      <c r="B276" s="92"/>
      <c r="C276" s="92"/>
      <c r="D276" s="54"/>
      <c r="E276" s="92"/>
      <c r="F276" s="54"/>
      <c r="G276" s="92"/>
      <c r="H276" s="54"/>
      <c r="I276" s="92"/>
      <c r="J276" s="54"/>
      <c r="K276" s="54"/>
      <c r="L276" s="92"/>
      <c r="M276" s="92"/>
      <c r="N276" s="92"/>
      <c r="O276" s="54"/>
      <c r="P276" s="92"/>
      <c r="Q276" s="54"/>
      <c r="R276" s="235"/>
      <c r="S276" s="54"/>
      <c r="T276" s="54"/>
      <c r="U276" s="92"/>
      <c r="V276" s="54"/>
      <c r="W276" s="92"/>
      <c r="X276" s="54"/>
      <c r="Y276" s="54"/>
      <c r="Z276" s="92"/>
      <c r="AA276" s="4"/>
      <c r="AB276" s="4"/>
      <c r="AC276" s="4"/>
      <c r="AD276" s="4"/>
      <c r="AE276" s="4"/>
      <c r="AF276" s="4"/>
      <c r="AG276" s="4"/>
    </row>
    <row r="277" spans="1:33" ht="13.5" customHeight="1">
      <c r="A277" s="7"/>
      <c r="B277" s="7"/>
      <c r="C277" s="7"/>
      <c r="D277" s="8"/>
      <c r="E277" s="7"/>
      <c r="F277" s="8"/>
      <c r="G277" s="7"/>
      <c r="H277" s="8"/>
      <c r="I277" s="7"/>
      <c r="J277" s="8"/>
      <c r="K277" s="8"/>
      <c r="L277" s="7"/>
      <c r="M277" s="7"/>
      <c r="N277" s="7"/>
      <c r="O277" s="8"/>
      <c r="P277" s="7"/>
      <c r="Q277" s="8"/>
      <c r="R277" s="9"/>
      <c r="S277" s="8"/>
      <c r="T277" s="8"/>
      <c r="U277" s="7"/>
      <c r="V277" s="8"/>
      <c r="W277" s="7"/>
      <c r="X277" s="8"/>
      <c r="Y277" s="8"/>
      <c r="Z277" s="7"/>
      <c r="AA277" s="4"/>
      <c r="AB277" s="4"/>
      <c r="AC277" s="4"/>
      <c r="AD277" s="4"/>
      <c r="AE277" s="4"/>
      <c r="AF277" s="4"/>
      <c r="AG277" s="4"/>
    </row>
    <row r="278" spans="1:33" ht="13.5" customHeight="1">
      <c r="A278" s="216" t="s">
        <v>2</v>
      </c>
      <c r="B278" s="217" t="s">
        <v>66</v>
      </c>
      <c r="C278" s="217" t="s">
        <v>4</v>
      </c>
      <c r="D278" s="218" t="s">
        <v>5</v>
      </c>
      <c r="E278" s="219" t="s">
        <v>6</v>
      </c>
      <c r="F278" s="74" t="s">
        <v>7</v>
      </c>
      <c r="G278" s="218" t="s">
        <v>65</v>
      </c>
      <c r="H278" s="221" t="s">
        <v>8</v>
      </c>
      <c r="I278" s="264" t="s">
        <v>65</v>
      </c>
      <c r="J278" s="74" t="s">
        <v>9</v>
      </c>
      <c r="K278" s="218" t="s">
        <v>5</v>
      </c>
      <c r="L278" s="74" t="s">
        <v>6</v>
      </c>
      <c r="M278" s="223" t="s">
        <v>7</v>
      </c>
      <c r="N278" s="218" t="s">
        <v>65</v>
      </c>
      <c r="O278" s="221" t="s">
        <v>8</v>
      </c>
      <c r="P278" s="264" t="s">
        <v>65</v>
      </c>
      <c r="Q278" s="74" t="s">
        <v>10</v>
      </c>
      <c r="R278" s="218" t="s">
        <v>5</v>
      </c>
      <c r="S278" s="74" t="s">
        <v>6</v>
      </c>
      <c r="T278" s="223" t="s">
        <v>7</v>
      </c>
      <c r="U278" s="218" t="s">
        <v>65</v>
      </c>
      <c r="V278" s="221" t="s">
        <v>8</v>
      </c>
      <c r="W278" s="264" t="s">
        <v>65</v>
      </c>
      <c r="X278" s="22" t="s">
        <v>11</v>
      </c>
      <c r="Y278" s="224" t="s">
        <v>12</v>
      </c>
      <c r="Z278" s="224" t="s">
        <v>13</v>
      </c>
      <c r="AA278" s="21"/>
      <c r="AB278" s="4"/>
      <c r="AC278" s="4"/>
      <c r="AD278" s="4"/>
      <c r="AE278" s="4"/>
      <c r="AF278" s="4"/>
      <c r="AG278" s="4"/>
    </row>
    <row r="279" spans="1:33" ht="14.1" customHeight="1">
      <c r="A279" s="225">
        <v>157</v>
      </c>
      <c r="B279" s="226" t="str">
        <f>VLOOKUP(A279,NQNames!A239:C1171,2,FALSE)</f>
        <v>Willow Braisby</v>
      </c>
      <c r="C279" s="226" t="str">
        <f>VLOOKUP(B279,NQNames!B239:D1171,2,FALSE)</f>
        <v>Hollington</v>
      </c>
      <c r="D279" s="227">
        <v>7.5</v>
      </c>
      <c r="E279" s="228">
        <v>7.5</v>
      </c>
      <c r="F279" s="228">
        <v>7.6</v>
      </c>
      <c r="G279" s="228"/>
      <c r="H279" s="229">
        <v>0</v>
      </c>
      <c r="I279" s="230"/>
      <c r="J279" s="231">
        <f>SUM(D279:F279)-H279</f>
        <v>22.6</v>
      </c>
      <c r="K279" s="227">
        <v>7.3</v>
      </c>
      <c r="L279" s="228">
        <v>7.2</v>
      </c>
      <c r="M279" s="228">
        <v>7</v>
      </c>
      <c r="N279" s="228"/>
      <c r="O279" s="229">
        <v>0</v>
      </c>
      <c r="P279" s="230">
        <v>1.8</v>
      </c>
      <c r="Q279" s="231">
        <f>SUM(K279:M279)-O279</f>
        <v>21.5</v>
      </c>
      <c r="R279" s="227">
        <v>0</v>
      </c>
      <c r="S279" s="228">
        <v>0</v>
      </c>
      <c r="T279" s="228">
        <v>0</v>
      </c>
      <c r="U279" s="228"/>
      <c r="V279" s="229">
        <v>0</v>
      </c>
      <c r="W279" s="230"/>
      <c r="X279" s="232">
        <f>SUM(R279:T279)-V279</f>
        <v>0</v>
      </c>
      <c r="Y279" s="233">
        <f>J279+Q279+X279</f>
        <v>44.1</v>
      </c>
      <c r="Z279" s="234">
        <f>RANK(Y279,Y$279:Y$279,0)</f>
        <v>1</v>
      </c>
      <c r="AA279" s="34"/>
      <c r="AB279" s="4"/>
      <c r="AC279" s="4"/>
      <c r="AD279" s="4"/>
      <c r="AE279" s="4"/>
      <c r="AF279" s="4"/>
      <c r="AG279" s="4"/>
    </row>
    <row r="280" spans="1:33" ht="13.7" customHeight="1">
      <c r="A280" s="92"/>
      <c r="B280" s="92"/>
      <c r="C280" s="92"/>
      <c r="D280" s="54"/>
      <c r="E280" s="92"/>
      <c r="F280" s="54"/>
      <c r="G280" s="92"/>
      <c r="H280" s="54"/>
      <c r="I280" s="92"/>
      <c r="J280" s="54"/>
      <c r="K280" s="54"/>
      <c r="L280" s="92"/>
      <c r="M280" s="92"/>
      <c r="N280" s="92"/>
      <c r="O280" s="54"/>
      <c r="P280" s="92"/>
      <c r="Q280" s="54"/>
      <c r="R280" s="235"/>
      <c r="S280" s="54"/>
      <c r="T280" s="54"/>
      <c r="U280" s="92"/>
      <c r="V280" s="54"/>
      <c r="W280" s="92"/>
      <c r="X280" s="54"/>
      <c r="Y280" s="54"/>
      <c r="Z280" s="92"/>
      <c r="AA280" s="4"/>
      <c r="AB280" s="4"/>
      <c r="AC280" s="4"/>
      <c r="AD280" s="4"/>
      <c r="AE280" s="4"/>
      <c r="AF280" s="4"/>
      <c r="AG280" s="4"/>
    </row>
    <row r="281" spans="1:33" ht="13.5" customHeight="1">
      <c r="A281" s="7"/>
      <c r="B281" s="7"/>
      <c r="C281" s="7"/>
      <c r="D281" s="8"/>
      <c r="E281" s="7"/>
      <c r="F281" s="8"/>
      <c r="G281" s="7"/>
      <c r="H281" s="8"/>
      <c r="I281" s="7"/>
      <c r="J281" s="8"/>
      <c r="K281" s="8"/>
      <c r="L281" s="7"/>
      <c r="M281" s="7"/>
      <c r="N281" s="7"/>
      <c r="O281" s="8"/>
      <c r="P281" s="7"/>
      <c r="Q281" s="8"/>
      <c r="R281" s="9"/>
      <c r="S281" s="8"/>
      <c r="T281" s="8"/>
      <c r="U281" s="7"/>
      <c r="V281" s="8"/>
      <c r="W281" s="7"/>
      <c r="X281" s="8"/>
      <c r="Y281" s="8"/>
      <c r="Z281" s="7"/>
      <c r="AA281" s="4"/>
      <c r="AB281" s="4"/>
      <c r="AC281" s="4"/>
      <c r="AD281" s="4"/>
      <c r="AE281" s="4"/>
      <c r="AF281" s="4"/>
      <c r="AG281" s="4"/>
    </row>
    <row r="282" spans="1:33" ht="13.5" customHeight="1">
      <c r="A282" s="216" t="s">
        <v>2</v>
      </c>
      <c r="B282" s="217" t="s">
        <v>248</v>
      </c>
      <c r="C282" s="217" t="s">
        <v>4</v>
      </c>
      <c r="D282" s="218" t="s">
        <v>5</v>
      </c>
      <c r="E282" s="219" t="s">
        <v>6</v>
      </c>
      <c r="F282" s="74" t="s">
        <v>7</v>
      </c>
      <c r="G282" s="218" t="s">
        <v>65</v>
      </c>
      <c r="H282" s="221" t="s">
        <v>8</v>
      </c>
      <c r="I282" s="264" t="s">
        <v>65</v>
      </c>
      <c r="J282" s="74" t="s">
        <v>9</v>
      </c>
      <c r="K282" s="218" t="s">
        <v>5</v>
      </c>
      <c r="L282" s="74" t="s">
        <v>6</v>
      </c>
      <c r="M282" s="223" t="s">
        <v>7</v>
      </c>
      <c r="N282" s="218" t="s">
        <v>65</v>
      </c>
      <c r="O282" s="221" t="s">
        <v>8</v>
      </c>
      <c r="P282" s="264" t="s">
        <v>65</v>
      </c>
      <c r="Q282" s="74" t="s">
        <v>10</v>
      </c>
      <c r="R282" s="218" t="s">
        <v>5</v>
      </c>
      <c r="S282" s="74" t="s">
        <v>6</v>
      </c>
      <c r="T282" s="223" t="s">
        <v>7</v>
      </c>
      <c r="U282" s="218" t="s">
        <v>65</v>
      </c>
      <c r="V282" s="221" t="s">
        <v>8</v>
      </c>
      <c r="W282" s="264" t="s">
        <v>65</v>
      </c>
      <c r="X282" s="22" t="s">
        <v>11</v>
      </c>
      <c r="Y282" s="224" t="s">
        <v>12</v>
      </c>
      <c r="Z282" s="224" t="s">
        <v>13</v>
      </c>
      <c r="AA282" s="21"/>
      <c r="AB282" s="4"/>
      <c r="AC282" s="4"/>
      <c r="AD282" s="4"/>
      <c r="AE282" s="4"/>
      <c r="AF282" s="4"/>
      <c r="AG282" s="4"/>
    </row>
    <row r="283" spans="1:33" ht="14.1" customHeight="1">
      <c r="A283" s="225">
        <v>158</v>
      </c>
      <c r="B283" s="226" t="str">
        <f>VLOOKUP(A283,NQNames!A240:C1174,2,FALSE)</f>
        <v xml:space="preserve">Oliver Baines </v>
      </c>
      <c r="C283" s="226" t="str">
        <f>VLOOKUP(B283,NQNames!B240:D1174,2,FALSE)</f>
        <v>Spelthorne</v>
      </c>
      <c r="D283" s="227">
        <v>8.5</v>
      </c>
      <c r="E283" s="228">
        <v>8.5</v>
      </c>
      <c r="F283" s="228">
        <v>8.6</v>
      </c>
      <c r="G283" s="228"/>
      <c r="H283" s="229">
        <v>0</v>
      </c>
      <c r="I283" s="230">
        <v>3.9</v>
      </c>
      <c r="J283" s="231">
        <f>SUM(D283:F283)-H283</f>
        <v>25.6</v>
      </c>
      <c r="K283" s="227">
        <v>8.5</v>
      </c>
      <c r="L283" s="228">
        <v>8.6</v>
      </c>
      <c r="M283" s="228">
        <v>8.6</v>
      </c>
      <c r="N283" s="228"/>
      <c r="O283" s="229">
        <v>0</v>
      </c>
      <c r="P283" s="230">
        <v>4.5</v>
      </c>
      <c r="Q283" s="231">
        <f>SUM(K283:M283)-O283</f>
        <v>25.700000000000003</v>
      </c>
      <c r="R283" s="227">
        <v>0</v>
      </c>
      <c r="S283" s="228">
        <v>0</v>
      </c>
      <c r="T283" s="228">
        <v>0</v>
      </c>
      <c r="U283" s="228"/>
      <c r="V283" s="229">
        <v>0</v>
      </c>
      <c r="W283" s="230"/>
      <c r="X283" s="232">
        <f>SUM(R283:T283)-V283</f>
        <v>0</v>
      </c>
      <c r="Y283" s="233">
        <f>J283+Q283+X283</f>
        <v>51.300000000000004</v>
      </c>
      <c r="Z283" s="234">
        <f>RANK(Y283,Y$283:Y$284,0)</f>
        <v>1</v>
      </c>
      <c r="AA283" s="34"/>
      <c r="AB283" s="4"/>
      <c r="AC283" s="4"/>
      <c r="AD283" s="4"/>
      <c r="AE283" s="4"/>
      <c r="AF283" s="4"/>
      <c r="AG283" s="4"/>
    </row>
    <row r="284" spans="1:33" ht="13.7" customHeight="1">
      <c r="A284" s="236">
        <v>159</v>
      </c>
      <c r="B284" s="237" t="str">
        <f>VLOOKUP(A284,NQNames!A241:C1175,2,FALSE)</f>
        <v xml:space="preserve">Oliver Coombs </v>
      </c>
      <c r="C284" s="237" t="str">
        <f>VLOOKUP(B284,NQNames!B241:D1175,2,FALSE)</f>
        <v>Spelthorne</v>
      </c>
      <c r="D284" s="238">
        <v>8</v>
      </c>
      <c r="E284" s="239">
        <v>8.1</v>
      </c>
      <c r="F284" s="239">
        <v>8.1999999999999993</v>
      </c>
      <c r="G284" s="239"/>
      <c r="H284" s="240">
        <v>0</v>
      </c>
      <c r="I284" s="241">
        <v>3.9</v>
      </c>
      <c r="J284" s="242">
        <f>SUM(D284:F284)-H284</f>
        <v>24.3</v>
      </c>
      <c r="K284" s="238">
        <v>6.7</v>
      </c>
      <c r="L284" s="239">
        <v>6.8</v>
      </c>
      <c r="M284" s="239">
        <v>6.7</v>
      </c>
      <c r="N284" s="239"/>
      <c r="O284" s="240">
        <v>0</v>
      </c>
      <c r="P284" s="241">
        <v>1.7</v>
      </c>
      <c r="Q284" s="242">
        <f>SUM(K284:M284)-O284</f>
        <v>20.2</v>
      </c>
      <c r="R284" s="238">
        <v>0</v>
      </c>
      <c r="S284" s="239">
        <v>0</v>
      </c>
      <c r="T284" s="239">
        <v>0</v>
      </c>
      <c r="U284" s="239"/>
      <c r="V284" s="240">
        <v>0</v>
      </c>
      <c r="W284" s="241"/>
      <c r="X284" s="243">
        <f>SUM(R284:T284)-V284</f>
        <v>0</v>
      </c>
      <c r="Y284" s="244">
        <f>J284+Q284+X284</f>
        <v>44.5</v>
      </c>
      <c r="Z284" s="245">
        <f>RANK(Y284,Y$283:Y$284,0)</f>
        <v>2</v>
      </c>
      <c r="AA284" s="34"/>
      <c r="AB284" s="4"/>
      <c r="AC284" s="4"/>
      <c r="AD284" s="4"/>
      <c r="AE284" s="4"/>
      <c r="AF284" s="4"/>
      <c r="AG284" s="4"/>
    </row>
  </sheetData>
  <conditionalFormatting sqref="R1:R2 Z3:Z4 R5:R6 Z7:Z19 R20:R21 Z22:Z32 R33:R34 Z35:Z38 R39:R40 Z41:Z46 R47:R48 Z49:Z60 R61:R62 Z63:Z65 R66:R67 Z68:Z88 R89:R90 Z91:Z96 R97:R98 Z99:Z103 R104:R105 Z106:Z107 R108:R109 Z110:Z112 R113:R114 Z115 Z118:Z121 R122:R123 Z124:Z127 R128:R129 Z130:Z136 R138 Z139:Z140 R141 Z142:Z145 R146 Z147:Z157 R158:R159 Z160:Z163 R164:R165 Z166:Z175 R176:R177 Z178:Z186 R187:R188 Z189:Z191 R192:R193 Z194:Z195 R197 Z198:Z204 R206 Z207:Z208 R210 Z211:Z216 R218 Z219:Z221 R222:R223 Z224:Z226 R227:R228 Z229:Z230 R231:R232 Z233:Z236 R237:R238 Z239:Z242 R243:R244 Z245:Z246 R247:R248 Z249:Z250 R251:R252 Z253:Z256 R257:R258 Z259:Z261 R262:R263 Z264:Z267 R268:R269 Z270:Z271 R272:R273 Z274:Z275 R276:R277 Z278:Z279 R280:R281 Z282:Z284">
    <cfRule type="cellIs" dxfId="26" priority="1" stopIfTrue="1" operator="equal">
      <formula>3</formula>
    </cfRule>
    <cfRule type="cellIs" dxfId="25" priority="2" stopIfTrue="1" operator="equal">
      <formula>2</formula>
    </cfRule>
    <cfRule type="cellIs" dxfId="24" priority="3" stopIfTrue="1" operator="equal">
      <formula>1</formula>
    </cfRule>
  </conditionalFormatting>
  <conditionalFormatting sqref="Z116:Z117">
    <cfRule type="cellIs" dxfId="23" priority="1" stopIfTrue="1" operator="equal">
      <formula>3</formula>
    </cfRule>
    <cfRule type="cellIs" dxfId="22" priority="2" stopIfTrue="1" operator="equal">
      <formula>2</formula>
    </cfRule>
    <cfRule type="cellIs" dxfId="21" priority="3" stopIfTrue="1" operator="equal">
      <formula>1</formula>
    </cfRule>
    <cfRule type="cellIs" dxfId="20" priority="4" stopIfTrue="1" operator="equal">
      <formula>3</formula>
    </cfRule>
    <cfRule type="cellIs" dxfId="19" priority="5" stopIfTrue="1" operator="equal">
      <formula>2</formula>
    </cfRule>
    <cfRule type="cellIs" dxfId="18" priority="6" stopIfTrue="1" operator="equal">
      <formula>1</formula>
    </cfRule>
  </conditionalFormatting>
  <conditionalFormatting sqref="AB145:AB157 AB160:AB163 AB166:AB175 AB178:AB186 AB189:AB191 AB194:AB195 AB198:AB204 AB207:AB208 AB211:AB216 AB219:AB221 AB224:AB226 AB229:AB230 AB233:AB236 AB239:AB242 AB245:AB246 AB249:AB250 AB253:AB256 AB259:AB261 AB264:AB267 AB270:AB271">
    <cfRule type="cellIs" dxfId="17" priority="1" stopIfTrue="1" operator="equal">
      <formula>1</formula>
    </cfRule>
    <cfRule type="cellIs" dxfId="16" priority="2" stopIfTrue="1" operator="greaterThan">
      <formula>0.85</formula>
    </cfRule>
    <cfRule type="cellIs" dxfId="15" priority="3" stopIfTrue="1" operator="equal">
      <formula>0.85</formula>
    </cfRule>
    <cfRule type="cellIs" dxfId="14" priority="4" stopIfTrue="1" operator="greaterThan">
      <formula>0.7</formula>
    </cfRule>
    <cfRule type="cellIs" dxfId="13" priority="5" stopIfTrue="1" operator="equal">
      <formula>0.7</formula>
    </cfRule>
  </conditionalFormatting>
  <conditionalFormatting sqref="AD145">
    <cfRule type="cellIs" dxfId="12" priority="1" stopIfTrue="1" operator="lessThan">
      <formula>3.5</formula>
    </cfRule>
    <cfRule type="cellIs" dxfId="11" priority="2" stopIfTrue="1" operator="greaterThan">
      <formula>3.499999</formula>
    </cfRule>
  </conditionalFormatting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1175"/>
  <sheetViews>
    <sheetView showGridLines="0" topLeftCell="A200" workbookViewId="0"/>
  </sheetViews>
  <sheetFormatPr defaultColWidth="8.7109375" defaultRowHeight="12.75" customHeight="1"/>
  <cols>
    <col min="1" max="1" width="8.85546875" style="265" customWidth="1"/>
    <col min="2" max="2" width="63.28515625" style="265" customWidth="1"/>
    <col min="3" max="3" width="25.28515625" style="265" customWidth="1"/>
    <col min="4" max="256" width="8.85546875" style="265" customWidth="1"/>
  </cols>
  <sheetData>
    <row r="1" spans="1:5" ht="12.75" hidden="1" customHeight="1">
      <c r="A1" s="4"/>
      <c r="B1" s="4"/>
      <c r="C1" s="4"/>
      <c r="D1" s="4"/>
      <c r="E1" s="4"/>
    </row>
    <row r="2" spans="1:5" ht="12.75" hidden="1" customHeight="1">
      <c r="A2" s="4"/>
      <c r="B2" s="4"/>
      <c r="C2" s="4"/>
      <c r="D2" s="4"/>
      <c r="E2" s="4"/>
    </row>
    <row r="3" spans="1:5" ht="12.75" hidden="1" customHeight="1">
      <c r="A3" s="4"/>
      <c r="B3" s="4"/>
      <c r="C3" s="4"/>
      <c r="D3" s="4"/>
      <c r="E3" s="4"/>
    </row>
    <row r="4" spans="1:5" ht="12.75" hidden="1" customHeight="1">
      <c r="A4" s="4"/>
      <c r="B4" s="4"/>
      <c r="C4" s="4"/>
      <c r="D4" s="4"/>
      <c r="E4" s="4"/>
    </row>
    <row r="5" spans="1:5" ht="12.75" hidden="1" customHeight="1">
      <c r="A5" s="4"/>
      <c r="B5" s="4"/>
      <c r="C5" s="4"/>
      <c r="D5" s="4"/>
      <c r="E5" s="4"/>
    </row>
    <row r="6" spans="1:5" ht="12.75" hidden="1" customHeight="1">
      <c r="A6" s="4"/>
      <c r="B6" s="4"/>
      <c r="C6" s="4"/>
      <c r="D6" s="4"/>
      <c r="E6" s="4"/>
    </row>
    <row r="7" spans="1:5" ht="12.75" hidden="1" customHeight="1">
      <c r="A7" s="4"/>
      <c r="B7" s="4"/>
      <c r="C7" s="4"/>
      <c r="D7" s="4"/>
      <c r="E7" s="4"/>
    </row>
    <row r="8" spans="1:5" ht="12.75" hidden="1" customHeight="1">
      <c r="A8" s="4"/>
      <c r="B8" s="4"/>
      <c r="C8" s="4"/>
      <c r="D8" s="4"/>
      <c r="E8" s="4"/>
    </row>
    <row r="9" spans="1:5" ht="12.75" hidden="1" customHeight="1">
      <c r="A9" s="4"/>
      <c r="B9" s="4"/>
      <c r="C9" s="4"/>
      <c r="D9" s="4"/>
      <c r="E9" s="4"/>
    </row>
    <row r="10" spans="1:5" ht="12.75" hidden="1" customHeight="1">
      <c r="A10" s="4"/>
      <c r="B10" s="4"/>
      <c r="C10" s="4"/>
      <c r="D10" s="4"/>
      <c r="E10" s="4"/>
    </row>
    <row r="11" spans="1:5" ht="12.75" hidden="1" customHeight="1">
      <c r="A11" s="4"/>
      <c r="B11" s="4"/>
      <c r="C11" s="4"/>
      <c r="D11" s="4"/>
      <c r="E11" s="4"/>
    </row>
    <row r="12" spans="1:5" ht="12.75" hidden="1" customHeight="1">
      <c r="A12" s="4"/>
      <c r="B12" s="4"/>
      <c r="C12" s="4"/>
      <c r="D12" s="4"/>
      <c r="E12" s="4"/>
    </row>
    <row r="13" spans="1:5" ht="12.75" hidden="1" customHeight="1">
      <c r="A13" s="4"/>
      <c r="B13" s="4"/>
      <c r="C13" s="4"/>
      <c r="D13" s="4"/>
      <c r="E13" s="4"/>
    </row>
    <row r="14" spans="1:5" ht="12.75" hidden="1" customHeight="1">
      <c r="A14" s="4"/>
      <c r="B14" s="4"/>
      <c r="C14" s="4"/>
      <c r="D14" s="4"/>
      <c r="E14" s="4"/>
    </row>
    <row r="15" spans="1:5" ht="12.75" hidden="1" customHeight="1">
      <c r="A15" s="4"/>
      <c r="B15" s="4"/>
      <c r="C15" s="4"/>
      <c r="D15" s="4"/>
      <c r="E15" s="4"/>
    </row>
    <row r="16" spans="1:5" ht="12.75" hidden="1" customHeight="1">
      <c r="A16" s="4"/>
      <c r="B16" s="4"/>
      <c r="C16" s="4"/>
      <c r="D16" s="4"/>
      <c r="E16" s="4"/>
    </row>
    <row r="17" spans="1:5" ht="12.75" hidden="1" customHeight="1">
      <c r="A17" s="4"/>
      <c r="B17" s="4"/>
      <c r="C17" s="4"/>
      <c r="D17" s="4"/>
      <c r="E17" s="4"/>
    </row>
    <row r="18" spans="1:5" ht="12.75" hidden="1" customHeight="1">
      <c r="A18" s="4"/>
      <c r="B18" s="4"/>
      <c r="C18" s="4"/>
      <c r="D18" s="4"/>
      <c r="E18" s="4"/>
    </row>
    <row r="19" spans="1:5" ht="12.75" hidden="1" customHeight="1">
      <c r="A19" s="4"/>
      <c r="B19" s="4"/>
      <c r="C19" s="4"/>
      <c r="D19" s="4"/>
      <c r="E19" s="4"/>
    </row>
    <row r="20" spans="1:5" ht="12.75" hidden="1" customHeight="1">
      <c r="A20" s="4"/>
      <c r="B20" s="4"/>
      <c r="C20" s="4"/>
      <c r="D20" s="4"/>
      <c r="E20" s="4"/>
    </row>
    <row r="21" spans="1:5" ht="12.75" hidden="1" customHeight="1">
      <c r="A21" s="4"/>
      <c r="B21" s="4"/>
      <c r="C21" s="4"/>
      <c r="D21" s="4"/>
      <c r="E21" s="4"/>
    </row>
    <row r="22" spans="1:5" ht="12.75" hidden="1" customHeight="1">
      <c r="A22" s="4"/>
      <c r="B22" s="4"/>
      <c r="C22" s="4"/>
      <c r="D22" s="4"/>
      <c r="E22" s="4"/>
    </row>
    <row r="23" spans="1:5" ht="12.75" hidden="1" customHeight="1">
      <c r="A23" s="4"/>
      <c r="B23" s="4"/>
      <c r="C23" s="4"/>
      <c r="D23" s="4"/>
      <c r="E23" s="4"/>
    </row>
    <row r="24" spans="1:5" ht="12.75" hidden="1" customHeight="1">
      <c r="A24" s="4"/>
      <c r="B24" s="4"/>
      <c r="C24" s="4"/>
      <c r="D24" s="4"/>
      <c r="E24" s="4"/>
    </row>
    <row r="25" spans="1:5" ht="12.75" hidden="1" customHeight="1">
      <c r="A25" s="4"/>
      <c r="B25" s="4"/>
      <c r="C25" s="4"/>
      <c r="D25" s="4"/>
      <c r="E25" s="4"/>
    </row>
    <row r="26" spans="1:5" ht="12.75" hidden="1" customHeight="1">
      <c r="A26" s="4"/>
      <c r="B26" s="4"/>
      <c r="C26" s="4"/>
      <c r="D26" s="4"/>
      <c r="E26" s="4"/>
    </row>
    <row r="27" spans="1:5" ht="12.75" hidden="1" customHeight="1">
      <c r="A27" s="4"/>
      <c r="B27" s="4"/>
      <c r="C27" s="4"/>
      <c r="D27" s="4"/>
      <c r="E27" s="4"/>
    </row>
    <row r="28" spans="1:5" ht="12.75" hidden="1" customHeight="1">
      <c r="A28" s="4"/>
      <c r="B28" s="4"/>
      <c r="C28" s="4"/>
      <c r="D28" s="4"/>
      <c r="E28" s="4"/>
    </row>
    <row r="29" spans="1:5" ht="12.75" hidden="1" customHeight="1">
      <c r="A29" s="4"/>
      <c r="B29" s="4"/>
      <c r="C29" s="4"/>
      <c r="D29" s="4"/>
      <c r="E29" s="4"/>
    </row>
    <row r="30" spans="1:5" ht="12.75" hidden="1" customHeight="1">
      <c r="A30" s="4"/>
      <c r="B30" s="4"/>
      <c r="C30" s="4"/>
      <c r="D30" s="4"/>
      <c r="E30" s="4"/>
    </row>
    <row r="31" spans="1:5" ht="12.75" hidden="1" customHeight="1">
      <c r="A31" s="4"/>
      <c r="B31" s="4"/>
      <c r="C31" s="4"/>
      <c r="D31" s="4"/>
      <c r="E31" s="4"/>
    </row>
    <row r="32" spans="1:5" ht="12.75" hidden="1" customHeight="1">
      <c r="A32" s="4"/>
      <c r="B32" s="4"/>
      <c r="C32" s="4"/>
      <c r="D32" s="4"/>
      <c r="E32" s="4"/>
    </row>
    <row r="33" spans="1:5" ht="12.75" hidden="1" customHeight="1">
      <c r="A33" s="4"/>
      <c r="B33" s="4"/>
      <c r="C33" s="4"/>
      <c r="D33" s="4"/>
      <c r="E33" s="4"/>
    </row>
    <row r="34" spans="1:5" ht="12.75" hidden="1" customHeight="1">
      <c r="A34" s="4"/>
      <c r="B34" s="4"/>
      <c r="C34" s="4"/>
      <c r="D34" s="4"/>
      <c r="E34" s="4"/>
    </row>
    <row r="35" spans="1:5" ht="12.75" hidden="1" customHeight="1">
      <c r="A35" s="4"/>
      <c r="B35" s="4"/>
      <c r="C35" s="4"/>
      <c r="D35" s="4"/>
      <c r="E35" s="4"/>
    </row>
    <row r="36" spans="1:5" ht="12.75" hidden="1" customHeight="1">
      <c r="A36" s="4"/>
      <c r="B36" s="4"/>
      <c r="C36" s="4"/>
      <c r="D36" s="4"/>
      <c r="E36" s="4"/>
    </row>
    <row r="37" spans="1:5" ht="12.75" hidden="1" customHeight="1">
      <c r="A37" s="4"/>
      <c r="B37" s="4"/>
      <c r="C37" s="4"/>
      <c r="D37" s="4"/>
      <c r="E37" s="4"/>
    </row>
    <row r="38" spans="1:5" ht="12.75" hidden="1" customHeight="1">
      <c r="A38" s="4"/>
      <c r="B38" s="4"/>
      <c r="C38" s="4"/>
      <c r="D38" s="4"/>
      <c r="E38" s="4"/>
    </row>
    <row r="39" spans="1:5" ht="12.75" hidden="1" customHeight="1">
      <c r="A39" s="4"/>
      <c r="B39" s="4"/>
      <c r="C39" s="4"/>
      <c r="D39" s="4"/>
      <c r="E39" s="4"/>
    </row>
    <row r="40" spans="1:5" ht="12.75" hidden="1" customHeight="1">
      <c r="A40" s="4"/>
      <c r="B40" s="4"/>
      <c r="C40" s="4"/>
      <c r="D40" s="4"/>
      <c r="E40" s="4"/>
    </row>
    <row r="41" spans="1:5" ht="12.75" hidden="1" customHeight="1">
      <c r="A41" s="4"/>
      <c r="B41" s="4"/>
      <c r="C41" s="4"/>
      <c r="D41" s="4"/>
      <c r="E41" s="4"/>
    </row>
    <row r="42" spans="1:5" ht="12.75" hidden="1" customHeight="1">
      <c r="A42" s="4"/>
      <c r="B42" s="4"/>
      <c r="C42" s="4"/>
      <c r="D42" s="4"/>
      <c r="E42" s="4"/>
    </row>
    <row r="43" spans="1:5" ht="12.75" hidden="1" customHeight="1">
      <c r="A43" s="4"/>
      <c r="B43" s="4"/>
      <c r="C43" s="4"/>
      <c r="D43" s="4"/>
      <c r="E43" s="4"/>
    </row>
    <row r="44" spans="1:5" ht="12.75" hidden="1" customHeight="1">
      <c r="A44" s="4"/>
      <c r="B44" s="4"/>
      <c r="C44" s="4"/>
      <c r="D44" s="4"/>
      <c r="E44" s="4"/>
    </row>
    <row r="45" spans="1:5" ht="12.75" hidden="1" customHeight="1">
      <c r="A45" s="4"/>
      <c r="B45" s="4"/>
      <c r="C45" s="4"/>
      <c r="D45" s="4"/>
      <c r="E45" s="4"/>
    </row>
    <row r="46" spans="1:5" ht="12.75" hidden="1" customHeight="1">
      <c r="A46" s="4"/>
      <c r="B46" s="4"/>
      <c r="C46" s="4"/>
      <c r="D46" s="4"/>
      <c r="E46" s="4"/>
    </row>
    <row r="47" spans="1:5" ht="12.75" hidden="1" customHeight="1">
      <c r="A47" s="4"/>
      <c r="B47" s="4"/>
      <c r="C47" s="4"/>
      <c r="D47" s="4"/>
      <c r="E47" s="4"/>
    </row>
    <row r="48" spans="1:5" ht="12.75" hidden="1" customHeight="1">
      <c r="A48" s="4"/>
      <c r="B48" s="4"/>
      <c r="C48" s="4"/>
      <c r="D48" s="4"/>
      <c r="E48" s="4"/>
    </row>
    <row r="49" spans="1:5" ht="12.75" hidden="1" customHeight="1">
      <c r="A49" s="4"/>
      <c r="B49" s="4"/>
      <c r="C49" s="4"/>
      <c r="D49" s="4"/>
      <c r="E49" s="4"/>
    </row>
    <row r="50" spans="1:5" ht="12.75" hidden="1" customHeight="1">
      <c r="A50" s="4"/>
      <c r="B50" s="4"/>
      <c r="C50" s="4"/>
      <c r="D50" s="4"/>
      <c r="E50" s="4"/>
    </row>
    <row r="51" spans="1:5" ht="12.75" hidden="1" customHeight="1">
      <c r="A51" s="4"/>
      <c r="B51" s="4"/>
      <c r="C51" s="4"/>
      <c r="D51" s="4"/>
      <c r="E51" s="4"/>
    </row>
    <row r="52" spans="1:5" ht="12.75" hidden="1" customHeight="1">
      <c r="A52" s="4"/>
      <c r="B52" s="4"/>
      <c r="C52" s="4"/>
      <c r="D52" s="4"/>
      <c r="E52" s="4"/>
    </row>
    <row r="53" spans="1:5" ht="12.75" hidden="1" customHeight="1">
      <c r="A53" s="4"/>
      <c r="B53" s="4"/>
      <c r="C53" s="4"/>
      <c r="D53" s="4"/>
      <c r="E53" s="4"/>
    </row>
    <row r="54" spans="1:5" ht="12.75" hidden="1" customHeight="1">
      <c r="A54" s="4"/>
      <c r="B54" s="4"/>
      <c r="C54" s="4"/>
      <c r="D54" s="4"/>
      <c r="E54" s="4"/>
    </row>
    <row r="55" spans="1:5" ht="12.75" hidden="1" customHeight="1">
      <c r="A55" s="4"/>
      <c r="B55" s="4"/>
      <c r="C55" s="4"/>
      <c r="D55" s="4"/>
      <c r="E55" s="4"/>
    </row>
    <row r="56" spans="1:5" ht="12.75" hidden="1" customHeight="1">
      <c r="A56" s="4"/>
      <c r="B56" s="4"/>
      <c r="C56" s="4"/>
      <c r="D56" s="4"/>
      <c r="E56" s="4"/>
    </row>
    <row r="57" spans="1:5" ht="12.75" hidden="1" customHeight="1">
      <c r="A57" s="4"/>
      <c r="B57" s="4"/>
      <c r="C57" s="4"/>
      <c r="D57" s="4"/>
      <c r="E57" s="4"/>
    </row>
    <row r="58" spans="1:5" ht="12.75" hidden="1" customHeight="1">
      <c r="A58" s="4"/>
      <c r="B58" s="4"/>
      <c r="C58" s="4"/>
      <c r="D58" s="4"/>
      <c r="E58" s="4"/>
    </row>
    <row r="59" spans="1:5" ht="12.75" hidden="1" customHeight="1">
      <c r="A59" s="4"/>
      <c r="B59" s="4"/>
      <c r="C59" s="4"/>
      <c r="D59" s="4"/>
      <c r="E59" s="4"/>
    </row>
    <row r="60" spans="1:5" ht="12.75" hidden="1" customHeight="1">
      <c r="A60" s="4"/>
      <c r="B60" s="4"/>
      <c r="C60" s="4"/>
      <c r="D60" s="4"/>
      <c r="E60" s="4"/>
    </row>
    <row r="61" spans="1:5" ht="12.75" hidden="1" customHeight="1">
      <c r="A61" s="4"/>
      <c r="B61" s="4"/>
      <c r="C61" s="4"/>
      <c r="D61" s="4"/>
      <c r="E61" s="4"/>
    </row>
    <row r="62" spans="1:5" ht="12.75" hidden="1" customHeight="1">
      <c r="A62" s="4"/>
      <c r="B62" s="4"/>
      <c r="C62" s="4"/>
      <c r="D62" s="4"/>
      <c r="E62" s="4"/>
    </row>
    <row r="63" spans="1:5" ht="12.75" hidden="1" customHeight="1">
      <c r="A63" s="4"/>
      <c r="B63" s="4"/>
      <c r="C63" s="4"/>
      <c r="D63" s="4"/>
      <c r="E63" s="4"/>
    </row>
    <row r="64" spans="1:5" ht="12.75" hidden="1" customHeight="1">
      <c r="A64" s="4"/>
      <c r="B64" s="4"/>
      <c r="C64" s="4"/>
      <c r="D64" s="4"/>
      <c r="E64" s="4"/>
    </row>
    <row r="65" spans="1:5" ht="12.75" hidden="1" customHeight="1">
      <c r="A65" s="4"/>
      <c r="B65" s="4"/>
      <c r="C65" s="4"/>
      <c r="D65" s="4"/>
      <c r="E65" s="4"/>
    </row>
    <row r="66" spans="1:5" ht="12.75" hidden="1" customHeight="1">
      <c r="A66" s="4"/>
      <c r="B66" s="4"/>
      <c r="C66" s="4"/>
      <c r="D66" s="4"/>
      <c r="E66" s="4"/>
    </row>
    <row r="67" spans="1:5" ht="12.75" hidden="1" customHeight="1">
      <c r="A67" s="4"/>
      <c r="B67" s="4"/>
      <c r="C67" s="4"/>
      <c r="D67" s="4"/>
      <c r="E67" s="4"/>
    </row>
    <row r="68" spans="1:5" ht="12.75" hidden="1" customHeight="1">
      <c r="A68" s="4"/>
      <c r="B68" s="4"/>
      <c r="C68" s="4"/>
      <c r="D68" s="4"/>
      <c r="E68" s="4"/>
    </row>
    <row r="69" spans="1:5" ht="12.75" hidden="1" customHeight="1">
      <c r="A69" s="4"/>
      <c r="B69" s="4"/>
      <c r="C69" s="4"/>
      <c r="D69" s="4"/>
      <c r="E69" s="4"/>
    </row>
    <row r="70" spans="1:5" ht="12.75" hidden="1" customHeight="1">
      <c r="A70" s="4"/>
      <c r="B70" s="4"/>
      <c r="C70" s="4"/>
      <c r="D70" s="4"/>
      <c r="E70" s="4"/>
    </row>
    <row r="71" spans="1:5" ht="12.75" hidden="1" customHeight="1">
      <c r="A71" s="4"/>
      <c r="B71" s="4"/>
      <c r="C71" s="4"/>
      <c r="D71" s="4"/>
      <c r="E71" s="4"/>
    </row>
    <row r="72" spans="1:5" ht="12.75" hidden="1" customHeight="1">
      <c r="A72" s="4"/>
      <c r="B72" s="4"/>
      <c r="C72" s="4"/>
      <c r="D72" s="4"/>
      <c r="E72" s="4"/>
    </row>
    <row r="73" spans="1:5" ht="12.75" hidden="1" customHeight="1">
      <c r="A73" s="4"/>
      <c r="B73" s="4"/>
      <c r="C73" s="4"/>
      <c r="D73" s="4"/>
      <c r="E73" s="4"/>
    </row>
    <row r="74" spans="1:5" ht="12.75" hidden="1" customHeight="1">
      <c r="A74" s="4"/>
      <c r="B74" s="4"/>
      <c r="C74" s="4"/>
      <c r="D74" s="4"/>
      <c r="E74" s="4"/>
    </row>
    <row r="75" spans="1:5" ht="12.75" hidden="1" customHeight="1">
      <c r="A75" s="4"/>
      <c r="B75" s="4"/>
      <c r="C75" s="4"/>
      <c r="D75" s="4"/>
      <c r="E75" s="4"/>
    </row>
    <row r="76" spans="1:5" ht="12.75" hidden="1" customHeight="1">
      <c r="A76" s="4"/>
      <c r="B76" s="4"/>
      <c r="C76" s="4"/>
      <c r="D76" s="4"/>
      <c r="E76" s="4"/>
    </row>
    <row r="77" spans="1:5" ht="12.75" hidden="1" customHeight="1">
      <c r="A77" s="4"/>
      <c r="B77" s="4"/>
      <c r="C77" s="4"/>
      <c r="D77" s="4"/>
      <c r="E77" s="4"/>
    </row>
    <row r="78" spans="1:5" ht="12.75" hidden="1" customHeight="1">
      <c r="A78" s="4"/>
      <c r="B78" s="4"/>
      <c r="C78" s="4"/>
      <c r="D78" s="4"/>
      <c r="E78" s="4"/>
    </row>
    <row r="79" spans="1:5" ht="12.75" hidden="1" customHeight="1">
      <c r="A79" s="4"/>
      <c r="B79" s="4"/>
      <c r="C79" s="4"/>
      <c r="D79" s="4"/>
      <c r="E79" s="4"/>
    </row>
    <row r="80" spans="1:5" ht="12.75" hidden="1" customHeight="1">
      <c r="A80" s="4"/>
      <c r="B80" s="4"/>
      <c r="C80" s="4"/>
      <c r="D80" s="4"/>
      <c r="E80" s="4"/>
    </row>
    <row r="81" spans="1:5" ht="12.75" hidden="1" customHeight="1">
      <c r="A81" s="4"/>
      <c r="B81" s="4"/>
      <c r="C81" s="4"/>
      <c r="D81" s="4"/>
      <c r="E81" s="4"/>
    </row>
    <row r="82" spans="1:5" ht="12.75" hidden="1" customHeight="1">
      <c r="A82" s="4"/>
      <c r="B82" s="4"/>
      <c r="C82" s="4"/>
      <c r="D82" s="4"/>
      <c r="E82" s="4"/>
    </row>
    <row r="83" spans="1:5" ht="12.75" hidden="1" customHeight="1">
      <c r="A83" s="4"/>
      <c r="B83" s="4"/>
      <c r="C83" s="4"/>
      <c r="D83" s="4"/>
      <c r="E83" s="4"/>
    </row>
    <row r="84" spans="1:5" ht="12.75" hidden="1" customHeight="1">
      <c r="A84" s="4"/>
      <c r="B84" s="4"/>
      <c r="C84" s="4"/>
      <c r="D84" s="4"/>
      <c r="E84" s="4"/>
    </row>
    <row r="85" spans="1:5" ht="12.75" hidden="1" customHeight="1">
      <c r="A85" s="4"/>
      <c r="B85" s="4"/>
      <c r="C85" s="4"/>
      <c r="D85" s="4"/>
      <c r="E85" s="4"/>
    </row>
    <row r="86" spans="1:5" ht="12.75" hidden="1" customHeight="1">
      <c r="A86" s="4"/>
      <c r="B86" s="4"/>
      <c r="C86" s="4"/>
      <c r="D86" s="4"/>
      <c r="E86" s="4"/>
    </row>
    <row r="87" spans="1:5" ht="12.75" hidden="1" customHeight="1">
      <c r="A87" s="4"/>
      <c r="B87" s="4"/>
      <c r="C87" s="4"/>
      <c r="D87" s="4"/>
      <c r="E87" s="4"/>
    </row>
    <row r="88" spans="1:5" ht="12.75" hidden="1" customHeight="1">
      <c r="A88" s="4"/>
      <c r="B88" s="4"/>
      <c r="C88" s="4"/>
      <c r="D88" s="4"/>
      <c r="E88" s="4"/>
    </row>
    <row r="89" spans="1:5" ht="12.75" hidden="1" customHeight="1">
      <c r="A89" s="4"/>
      <c r="B89" s="4"/>
      <c r="C89" s="4"/>
      <c r="D89" s="4"/>
      <c r="E89" s="4"/>
    </row>
    <row r="90" spans="1:5" ht="12.75" hidden="1" customHeight="1">
      <c r="A90" s="4"/>
      <c r="B90" s="4"/>
      <c r="C90" s="4"/>
      <c r="D90" s="4"/>
      <c r="E90" s="4"/>
    </row>
    <row r="91" spans="1:5" ht="12.75" hidden="1" customHeight="1">
      <c r="A91" s="4"/>
      <c r="B91" s="4"/>
      <c r="C91" s="4"/>
      <c r="D91" s="4"/>
      <c r="E91" s="4"/>
    </row>
    <row r="92" spans="1:5" ht="12.75" hidden="1" customHeight="1">
      <c r="A92" s="4"/>
      <c r="B92" s="4"/>
      <c r="C92" s="4"/>
      <c r="D92" s="4"/>
      <c r="E92" s="4"/>
    </row>
    <row r="93" spans="1:5" ht="12.75" hidden="1" customHeight="1">
      <c r="A93" s="4"/>
      <c r="B93" s="4"/>
      <c r="C93" s="4"/>
      <c r="D93" s="4"/>
      <c r="E93" s="4"/>
    </row>
    <row r="94" spans="1:5" ht="12.75" hidden="1" customHeight="1">
      <c r="A94" s="4"/>
      <c r="B94" s="4"/>
      <c r="C94" s="4"/>
      <c r="D94" s="4"/>
      <c r="E94" s="4"/>
    </row>
    <row r="95" spans="1:5" ht="12.75" hidden="1" customHeight="1">
      <c r="A95" s="4"/>
      <c r="B95" s="4"/>
      <c r="C95" s="4"/>
      <c r="D95" s="4"/>
      <c r="E95" s="4"/>
    </row>
    <row r="96" spans="1:5" ht="12.75" hidden="1" customHeight="1">
      <c r="A96" s="4"/>
      <c r="B96" s="4"/>
      <c r="C96" s="4"/>
      <c r="D96" s="4"/>
      <c r="E96" s="4"/>
    </row>
    <row r="97" spans="1:5" ht="12.75" hidden="1" customHeight="1">
      <c r="A97" s="4"/>
      <c r="B97" s="4"/>
      <c r="C97" s="4"/>
      <c r="D97" s="4"/>
      <c r="E97" s="4"/>
    </row>
    <row r="98" spans="1:5" ht="12.75" hidden="1" customHeight="1">
      <c r="A98" s="4"/>
      <c r="B98" s="4"/>
      <c r="C98" s="4"/>
      <c r="D98" s="4"/>
      <c r="E98" s="4"/>
    </row>
    <row r="99" spans="1:5" ht="12.75" hidden="1" customHeight="1">
      <c r="A99" s="4"/>
      <c r="B99" s="4"/>
      <c r="C99" s="4"/>
      <c r="D99" s="4"/>
      <c r="E99" s="4"/>
    </row>
    <row r="100" spans="1:5" ht="12.75" hidden="1" customHeight="1">
      <c r="A100" s="4"/>
      <c r="B100" s="4"/>
      <c r="C100" s="4"/>
      <c r="D100" s="4"/>
      <c r="E100" s="4"/>
    </row>
    <row r="101" spans="1:5" ht="12.75" hidden="1" customHeight="1">
      <c r="A101" s="4"/>
      <c r="B101" s="4"/>
      <c r="C101" s="4"/>
      <c r="D101" s="4"/>
      <c r="E101" s="4"/>
    </row>
    <row r="102" spans="1:5" ht="12.75" hidden="1" customHeight="1">
      <c r="A102" s="4"/>
      <c r="B102" s="4"/>
      <c r="C102" s="4"/>
      <c r="D102" s="4"/>
      <c r="E102" s="4"/>
    </row>
    <row r="103" spans="1:5" ht="12.75" hidden="1" customHeight="1">
      <c r="A103" s="4"/>
      <c r="B103" s="4"/>
      <c r="C103" s="4"/>
      <c r="D103" s="4"/>
      <c r="E103" s="4"/>
    </row>
    <row r="104" spans="1:5" ht="12.75" hidden="1" customHeight="1">
      <c r="A104" s="4"/>
      <c r="B104" s="4"/>
      <c r="C104" s="4"/>
      <c r="D104" s="4"/>
      <c r="E104" s="4"/>
    </row>
    <row r="105" spans="1:5" ht="12.75" hidden="1" customHeight="1">
      <c r="A105" s="4"/>
      <c r="B105" s="4"/>
      <c r="C105" s="4"/>
      <c r="D105" s="4"/>
      <c r="E105" s="4"/>
    </row>
    <row r="106" spans="1:5" ht="12.75" hidden="1" customHeight="1">
      <c r="A106" s="4"/>
      <c r="B106" s="4"/>
      <c r="C106" s="4"/>
      <c r="D106" s="4"/>
      <c r="E106" s="4"/>
    </row>
    <row r="107" spans="1:5" ht="12.75" hidden="1" customHeight="1">
      <c r="A107" s="4"/>
      <c r="B107" s="4"/>
      <c r="C107" s="4"/>
      <c r="D107" s="4"/>
      <c r="E107" s="4"/>
    </row>
    <row r="108" spans="1:5" ht="12.75" hidden="1" customHeight="1">
      <c r="A108" s="4"/>
      <c r="B108" s="4"/>
      <c r="C108" s="4"/>
      <c r="D108" s="4"/>
      <c r="E108" s="4"/>
    </row>
    <row r="109" spans="1:5" ht="12.75" hidden="1" customHeight="1">
      <c r="A109" s="4"/>
      <c r="B109" s="4"/>
      <c r="C109" s="4"/>
      <c r="D109" s="4"/>
      <c r="E109" s="4"/>
    </row>
    <row r="110" spans="1:5" ht="12.75" hidden="1" customHeight="1">
      <c r="A110" s="4"/>
      <c r="B110" s="4"/>
      <c r="C110" s="4"/>
      <c r="D110" s="4"/>
      <c r="E110" s="4"/>
    </row>
    <row r="111" spans="1:5" ht="12.75" hidden="1" customHeight="1">
      <c r="A111" s="4"/>
      <c r="B111" s="4"/>
      <c r="C111" s="4"/>
      <c r="D111" s="4"/>
      <c r="E111" s="4"/>
    </row>
    <row r="112" spans="1:5" ht="12.75" hidden="1" customHeight="1">
      <c r="A112" s="4"/>
      <c r="B112" s="4"/>
      <c r="C112" s="4"/>
      <c r="D112" s="4"/>
      <c r="E112" s="4"/>
    </row>
    <row r="113" spans="1:5" ht="12.75" hidden="1" customHeight="1">
      <c r="A113" s="4"/>
      <c r="B113" s="4"/>
      <c r="C113" s="4"/>
      <c r="D113" s="4"/>
      <c r="E113" s="4"/>
    </row>
    <row r="114" spans="1:5" ht="12.75" hidden="1" customHeight="1">
      <c r="A114" s="4"/>
      <c r="B114" s="4"/>
      <c r="C114" s="4"/>
      <c r="D114" s="4"/>
      <c r="E114" s="4"/>
    </row>
    <row r="115" spans="1:5" ht="12.75" hidden="1" customHeight="1">
      <c r="A115" s="4"/>
      <c r="B115" s="4"/>
      <c r="C115" s="4"/>
      <c r="D115" s="4"/>
      <c r="E115" s="4"/>
    </row>
    <row r="116" spans="1:5" ht="12.75" hidden="1" customHeight="1">
      <c r="A116" s="4"/>
      <c r="B116" s="4"/>
      <c r="C116" s="4"/>
      <c r="D116" s="4"/>
      <c r="E116" s="4"/>
    </row>
    <row r="117" spans="1:5" ht="12.75" hidden="1" customHeight="1">
      <c r="A117" s="4"/>
      <c r="B117" s="4"/>
      <c r="C117" s="4"/>
      <c r="D117" s="4"/>
      <c r="E117" s="4"/>
    </row>
    <row r="118" spans="1:5" ht="12.75" hidden="1" customHeight="1">
      <c r="A118" s="4"/>
      <c r="B118" s="4"/>
      <c r="C118" s="4"/>
      <c r="D118" s="4"/>
      <c r="E118" s="4"/>
    </row>
    <row r="119" spans="1:5" ht="12.75" hidden="1" customHeight="1">
      <c r="A119" s="4"/>
      <c r="B119" s="4"/>
      <c r="C119" s="4"/>
      <c r="D119" s="4"/>
      <c r="E119" s="4"/>
    </row>
    <row r="120" spans="1:5" ht="12.75" hidden="1" customHeight="1">
      <c r="A120" s="4"/>
      <c r="B120" s="4"/>
      <c r="C120" s="4"/>
      <c r="D120" s="4"/>
      <c r="E120" s="4"/>
    </row>
    <row r="121" spans="1:5" ht="12.75" hidden="1" customHeight="1">
      <c r="A121" s="4"/>
      <c r="B121" s="4"/>
      <c r="C121" s="4"/>
      <c r="D121" s="4"/>
      <c r="E121" s="4"/>
    </row>
    <row r="122" spans="1:5" ht="12.75" hidden="1" customHeight="1">
      <c r="A122" s="4"/>
      <c r="B122" s="4"/>
      <c r="C122" s="4"/>
      <c r="D122" s="4"/>
      <c r="E122" s="4"/>
    </row>
    <row r="123" spans="1:5" ht="12.75" hidden="1" customHeight="1">
      <c r="A123" s="4"/>
      <c r="B123" s="4"/>
      <c r="C123" s="4"/>
      <c r="D123" s="4"/>
      <c r="E123" s="4"/>
    </row>
    <row r="124" spans="1:5" ht="12.75" hidden="1" customHeight="1">
      <c r="A124" s="4"/>
      <c r="B124" s="4"/>
      <c r="C124" s="4"/>
      <c r="D124" s="4"/>
      <c r="E124" s="4"/>
    </row>
    <row r="125" spans="1:5" ht="12.75" hidden="1" customHeight="1">
      <c r="A125" s="4"/>
      <c r="B125" s="4"/>
      <c r="C125" s="4"/>
      <c r="D125" s="4"/>
      <c r="E125" s="4"/>
    </row>
    <row r="126" spans="1:5" ht="12.75" hidden="1" customHeight="1">
      <c r="A126" s="4"/>
      <c r="B126" s="4"/>
      <c r="C126" s="4"/>
      <c r="D126" s="4"/>
      <c r="E126" s="4"/>
    </row>
    <row r="127" spans="1:5" ht="12.75" hidden="1" customHeight="1">
      <c r="A127" s="4"/>
      <c r="B127" s="4"/>
      <c r="C127" s="4"/>
      <c r="D127" s="4"/>
      <c r="E127" s="4"/>
    </row>
    <row r="128" spans="1:5" ht="12.75" hidden="1" customHeight="1">
      <c r="A128" s="4"/>
      <c r="B128" s="4"/>
      <c r="C128" s="4"/>
      <c r="D128" s="4"/>
      <c r="E128" s="4"/>
    </row>
    <row r="129" spans="1:5" ht="12.75" hidden="1" customHeight="1">
      <c r="A129" s="4"/>
      <c r="B129" s="4"/>
      <c r="C129" s="4"/>
      <c r="D129" s="4"/>
      <c r="E129" s="4"/>
    </row>
    <row r="130" spans="1:5" ht="12.75" hidden="1" customHeight="1">
      <c r="A130" s="4"/>
      <c r="B130" s="4"/>
      <c r="C130" s="4"/>
      <c r="D130" s="4"/>
      <c r="E130" s="4"/>
    </row>
    <row r="131" spans="1:5" ht="12.75" hidden="1" customHeight="1">
      <c r="A131" s="4"/>
      <c r="B131" s="4"/>
      <c r="C131" s="4"/>
      <c r="D131" s="4"/>
      <c r="E131" s="4"/>
    </row>
    <row r="132" spans="1:5" ht="12.75" hidden="1" customHeight="1">
      <c r="A132" s="4"/>
      <c r="B132" s="4"/>
      <c r="C132" s="4"/>
      <c r="D132" s="4"/>
      <c r="E132" s="4"/>
    </row>
    <row r="133" spans="1:5" ht="12.75" hidden="1" customHeight="1">
      <c r="A133" s="4"/>
      <c r="B133" s="4"/>
      <c r="C133" s="4"/>
      <c r="D133" s="4"/>
      <c r="E133" s="4"/>
    </row>
    <row r="134" spans="1:5" ht="12.75" hidden="1" customHeight="1">
      <c r="A134" s="4"/>
      <c r="B134" s="4"/>
      <c r="C134" s="4"/>
      <c r="D134" s="4"/>
      <c r="E134" s="4"/>
    </row>
    <row r="135" spans="1:5" ht="12.75" hidden="1" customHeight="1">
      <c r="A135" s="4"/>
      <c r="B135" s="4"/>
      <c r="C135" s="4"/>
      <c r="D135" s="4"/>
      <c r="E135" s="4"/>
    </row>
    <row r="136" spans="1:5" ht="12.75" hidden="1" customHeight="1">
      <c r="A136" s="4"/>
      <c r="B136" s="4"/>
      <c r="C136" s="4"/>
      <c r="D136" s="4"/>
      <c r="E136" s="4"/>
    </row>
    <row r="137" spans="1:5" ht="12.75" hidden="1" customHeight="1">
      <c r="A137" s="4"/>
      <c r="B137" s="4"/>
      <c r="C137" s="4"/>
      <c r="D137" s="4"/>
      <c r="E137" s="4"/>
    </row>
    <row r="138" spans="1:5" ht="12.75" hidden="1" customHeight="1">
      <c r="A138" s="4"/>
      <c r="B138" s="4"/>
      <c r="C138" s="4"/>
      <c r="D138" s="4"/>
      <c r="E138" s="4"/>
    </row>
    <row r="139" spans="1:5" ht="12.75" hidden="1" customHeight="1">
      <c r="A139" s="4"/>
      <c r="B139" s="4"/>
      <c r="C139" s="4"/>
      <c r="D139" s="4"/>
      <c r="E139" s="4"/>
    </row>
    <row r="140" spans="1:5" ht="12.75" hidden="1" customHeight="1">
      <c r="A140" s="4"/>
      <c r="B140" s="4"/>
      <c r="C140" s="4"/>
      <c r="D140" s="4"/>
      <c r="E140" s="4"/>
    </row>
    <row r="141" spans="1:5" ht="12.75" hidden="1" customHeight="1">
      <c r="A141" s="4"/>
      <c r="B141" s="4"/>
      <c r="C141" s="4"/>
      <c r="D141" s="4"/>
      <c r="E141" s="4"/>
    </row>
    <row r="142" spans="1:5" ht="12.75" hidden="1" customHeight="1">
      <c r="A142" s="4"/>
      <c r="B142" s="4"/>
      <c r="C142" s="4"/>
      <c r="D142" s="4"/>
      <c r="E142" s="4"/>
    </row>
    <row r="143" spans="1:5" ht="12.75" hidden="1" customHeight="1">
      <c r="A143" s="4"/>
      <c r="B143" s="4"/>
      <c r="C143" s="4"/>
      <c r="D143" s="4"/>
      <c r="E143" s="4"/>
    </row>
    <row r="144" spans="1:5" ht="12.75" hidden="1" customHeight="1">
      <c r="A144" s="4"/>
      <c r="B144" s="4"/>
      <c r="C144" s="4"/>
      <c r="D144" s="4"/>
      <c r="E144" s="4"/>
    </row>
    <row r="145" spans="1:5" ht="12.75" hidden="1" customHeight="1">
      <c r="A145" s="4"/>
      <c r="B145" s="4"/>
      <c r="C145" s="4"/>
      <c r="D145" s="4"/>
      <c r="E145" s="4"/>
    </row>
    <row r="146" spans="1:5" ht="12.75" hidden="1" customHeight="1">
      <c r="A146" s="4"/>
      <c r="B146" s="4"/>
      <c r="C146" s="4"/>
      <c r="D146" s="4"/>
      <c r="E146" s="4"/>
    </row>
    <row r="147" spans="1:5" ht="12.75" hidden="1" customHeight="1">
      <c r="A147" s="4"/>
      <c r="B147" s="4"/>
      <c r="C147" s="4"/>
      <c r="D147" s="4"/>
      <c r="E147" s="4"/>
    </row>
    <row r="148" spans="1:5" ht="12.75" hidden="1" customHeight="1">
      <c r="A148" s="4"/>
      <c r="B148" s="4"/>
      <c r="C148" s="4"/>
      <c r="D148" s="4"/>
      <c r="E148" s="4"/>
    </row>
    <row r="149" spans="1:5" ht="12.75" hidden="1" customHeight="1">
      <c r="A149" s="4"/>
      <c r="B149" s="4"/>
      <c r="C149" s="4"/>
      <c r="D149" s="4"/>
      <c r="E149" s="4"/>
    </row>
    <row r="150" spans="1:5" ht="12.75" hidden="1" customHeight="1">
      <c r="A150" s="4"/>
      <c r="B150" s="4"/>
      <c r="C150" s="4"/>
      <c r="D150" s="4"/>
      <c r="E150" s="4"/>
    </row>
    <row r="151" spans="1:5" ht="12.75" hidden="1" customHeight="1">
      <c r="A151" s="4"/>
      <c r="B151" s="4"/>
      <c r="C151" s="4"/>
      <c r="D151" s="4"/>
      <c r="E151" s="4"/>
    </row>
    <row r="152" spans="1:5" ht="12.75" hidden="1" customHeight="1">
      <c r="A152" s="4"/>
      <c r="B152" s="4"/>
      <c r="C152" s="4"/>
      <c r="D152" s="4"/>
      <c r="E152" s="4"/>
    </row>
    <row r="153" spans="1:5" ht="12.75" hidden="1" customHeight="1">
      <c r="A153" s="4"/>
      <c r="B153" s="4"/>
      <c r="C153" s="4"/>
      <c r="D153" s="4"/>
      <c r="E153" s="4"/>
    </row>
    <row r="154" spans="1:5" ht="12.75" hidden="1" customHeight="1">
      <c r="A154" s="4"/>
      <c r="B154" s="4"/>
      <c r="C154" s="4"/>
      <c r="D154" s="4"/>
      <c r="E154" s="4"/>
    </row>
    <row r="155" spans="1:5" ht="12.75" hidden="1" customHeight="1">
      <c r="A155" s="4"/>
      <c r="B155" s="4"/>
      <c r="C155" s="4"/>
      <c r="D155" s="4"/>
      <c r="E155" s="4"/>
    </row>
    <row r="156" spans="1:5" ht="12.75" hidden="1" customHeight="1">
      <c r="A156" s="4"/>
      <c r="B156" s="4"/>
      <c r="C156" s="4"/>
      <c r="D156" s="4"/>
      <c r="E156" s="4"/>
    </row>
    <row r="157" spans="1:5" ht="12.75" hidden="1" customHeight="1">
      <c r="A157" s="4"/>
      <c r="B157" s="4"/>
      <c r="C157" s="4"/>
      <c r="D157" s="4"/>
      <c r="E157" s="4"/>
    </row>
    <row r="158" spans="1:5" ht="12.75" hidden="1" customHeight="1">
      <c r="A158" s="4"/>
      <c r="B158" s="4"/>
      <c r="C158" s="4"/>
      <c r="D158" s="4"/>
      <c r="E158" s="4"/>
    </row>
    <row r="159" spans="1:5" ht="12.75" hidden="1" customHeight="1">
      <c r="A159" s="4"/>
      <c r="B159" s="4"/>
      <c r="C159" s="4"/>
      <c r="D159" s="4"/>
      <c r="E159" s="4"/>
    </row>
    <row r="160" spans="1:5" ht="12.75" hidden="1" customHeight="1">
      <c r="A160" s="4"/>
      <c r="B160" s="4"/>
      <c r="C160" s="4"/>
      <c r="D160" s="4"/>
      <c r="E160" s="4"/>
    </row>
    <row r="161" spans="1:5" ht="12.75" hidden="1" customHeight="1">
      <c r="A161" s="4"/>
      <c r="B161" s="4"/>
      <c r="C161" s="4"/>
      <c r="D161" s="4"/>
      <c r="E161" s="4"/>
    </row>
    <row r="162" spans="1:5" ht="12.75" hidden="1" customHeight="1">
      <c r="A162" s="4"/>
      <c r="B162" s="4"/>
      <c r="C162" s="4"/>
      <c r="D162" s="4"/>
      <c r="E162" s="4"/>
    </row>
    <row r="163" spans="1:5" ht="12.75" hidden="1" customHeight="1">
      <c r="A163" s="4"/>
      <c r="B163" s="4"/>
      <c r="C163" s="4"/>
      <c r="D163" s="4"/>
      <c r="E163" s="4"/>
    </row>
    <row r="164" spans="1:5" ht="12.75" hidden="1" customHeight="1">
      <c r="A164" s="4"/>
      <c r="B164" s="4"/>
      <c r="C164" s="4"/>
      <c r="D164" s="4"/>
      <c r="E164" s="4"/>
    </row>
    <row r="165" spans="1:5" ht="12.75" hidden="1" customHeight="1">
      <c r="A165" s="4"/>
      <c r="B165" s="4"/>
      <c r="C165" s="4"/>
      <c r="D165" s="4"/>
      <c r="E165" s="4"/>
    </row>
    <row r="166" spans="1:5" ht="12.75" hidden="1" customHeight="1">
      <c r="A166" s="4"/>
      <c r="B166" s="4"/>
      <c r="C166" s="4"/>
      <c r="D166" s="4"/>
      <c r="E166" s="4"/>
    </row>
    <row r="167" spans="1:5" ht="12.75" hidden="1" customHeight="1">
      <c r="A167" s="4"/>
      <c r="B167" s="4"/>
      <c r="C167" s="4"/>
      <c r="D167" s="4"/>
      <c r="E167" s="4"/>
    </row>
    <row r="168" spans="1:5" ht="12.75" hidden="1" customHeight="1">
      <c r="A168" s="4"/>
      <c r="B168" s="4"/>
      <c r="C168" s="4"/>
      <c r="D168" s="4"/>
      <c r="E168" s="4"/>
    </row>
    <row r="169" spans="1:5" ht="12.75" hidden="1" customHeight="1">
      <c r="A169" s="4"/>
      <c r="B169" s="4"/>
      <c r="C169" s="4"/>
      <c r="D169" s="4"/>
      <c r="E169" s="4"/>
    </row>
    <row r="170" spans="1:5" ht="12.75" hidden="1" customHeight="1">
      <c r="A170" s="4"/>
      <c r="B170" s="4"/>
      <c r="C170" s="4"/>
      <c r="D170" s="4"/>
      <c r="E170" s="4"/>
    </row>
    <row r="171" spans="1:5" ht="12.75" hidden="1" customHeight="1">
      <c r="A171" s="4"/>
      <c r="B171" s="4"/>
      <c r="C171" s="4"/>
      <c r="D171" s="4"/>
      <c r="E171" s="4"/>
    </row>
    <row r="172" spans="1:5" ht="12.75" hidden="1" customHeight="1">
      <c r="A172" s="4"/>
      <c r="B172" s="4"/>
      <c r="C172" s="4"/>
      <c r="D172" s="4"/>
      <c r="E172" s="4"/>
    </row>
    <row r="173" spans="1:5" ht="12.75" hidden="1" customHeight="1">
      <c r="A173" s="4"/>
      <c r="B173" s="4"/>
      <c r="C173" s="4"/>
      <c r="D173" s="4"/>
      <c r="E173" s="4"/>
    </row>
    <row r="174" spans="1:5" ht="12.75" hidden="1" customHeight="1">
      <c r="A174" s="4"/>
      <c r="B174" s="4"/>
      <c r="C174" s="4"/>
      <c r="D174" s="4"/>
      <c r="E174" s="4"/>
    </row>
    <row r="175" spans="1:5" ht="12.75" hidden="1" customHeight="1">
      <c r="A175" s="4"/>
      <c r="B175" s="4"/>
      <c r="C175" s="4"/>
      <c r="D175" s="4"/>
      <c r="E175" s="4"/>
    </row>
    <row r="176" spans="1:5" ht="12.75" hidden="1" customHeight="1">
      <c r="A176" s="4"/>
      <c r="B176" s="4"/>
      <c r="C176" s="4"/>
      <c r="D176" s="4"/>
      <c r="E176" s="4"/>
    </row>
    <row r="177" spans="1:5" ht="12.75" hidden="1" customHeight="1">
      <c r="A177" s="4"/>
      <c r="B177" s="4"/>
      <c r="C177" s="4"/>
      <c r="D177" s="4"/>
      <c r="E177" s="4"/>
    </row>
    <row r="178" spans="1:5" ht="12.75" hidden="1" customHeight="1">
      <c r="A178" s="4"/>
      <c r="B178" s="4"/>
      <c r="C178" s="4"/>
      <c r="D178" s="4"/>
      <c r="E178" s="4"/>
    </row>
    <row r="179" spans="1:5" ht="12.75" hidden="1" customHeight="1">
      <c r="A179" s="4"/>
      <c r="B179" s="4"/>
      <c r="C179" s="4"/>
      <c r="D179" s="4"/>
      <c r="E179" s="4"/>
    </row>
    <row r="180" spans="1:5" ht="12.75" hidden="1" customHeight="1">
      <c r="A180" s="4"/>
      <c r="B180" s="4"/>
      <c r="C180" s="4"/>
      <c r="D180" s="4"/>
      <c r="E180" s="4"/>
    </row>
    <row r="181" spans="1:5" ht="12.75" hidden="1" customHeight="1">
      <c r="A181" s="4"/>
      <c r="B181" s="4"/>
      <c r="C181" s="4"/>
      <c r="D181" s="4"/>
      <c r="E181" s="4"/>
    </row>
    <row r="182" spans="1:5" ht="12.75" hidden="1" customHeight="1">
      <c r="A182" s="4"/>
      <c r="B182" s="4"/>
      <c r="C182" s="4"/>
      <c r="D182" s="4"/>
      <c r="E182" s="4"/>
    </row>
    <row r="183" spans="1:5" ht="12.75" hidden="1" customHeight="1">
      <c r="A183" s="4"/>
      <c r="B183" s="4"/>
      <c r="C183" s="4"/>
      <c r="D183" s="4"/>
      <c r="E183" s="4"/>
    </row>
    <row r="184" spans="1:5" ht="12.75" hidden="1" customHeight="1">
      <c r="A184" s="4"/>
      <c r="B184" s="4"/>
      <c r="C184" s="4"/>
      <c r="D184" s="4"/>
      <c r="E184" s="4"/>
    </row>
    <row r="185" spans="1:5" ht="12.75" hidden="1" customHeight="1">
      <c r="A185" s="4"/>
      <c r="B185" s="4"/>
      <c r="C185" s="4"/>
      <c r="D185" s="4"/>
      <c r="E185" s="4"/>
    </row>
    <row r="186" spans="1:5" ht="12.75" hidden="1" customHeight="1">
      <c r="A186" s="4"/>
      <c r="B186" s="4"/>
      <c r="C186" s="4"/>
      <c r="D186" s="4"/>
      <c r="E186" s="4"/>
    </row>
    <row r="187" spans="1:5" ht="12.75" hidden="1" customHeight="1">
      <c r="A187" s="4"/>
      <c r="B187" s="4"/>
      <c r="C187" s="4"/>
      <c r="D187" s="4"/>
      <c r="E187" s="4"/>
    </row>
    <row r="188" spans="1:5" ht="12.75" hidden="1" customHeight="1">
      <c r="A188" s="4"/>
      <c r="B188" s="4"/>
      <c r="C188" s="4"/>
      <c r="D188" s="4"/>
      <c r="E188" s="4"/>
    </row>
    <row r="189" spans="1:5" ht="12.75" hidden="1" customHeight="1">
      <c r="A189" s="4"/>
      <c r="B189" s="4"/>
      <c r="C189" s="4"/>
      <c r="D189" s="4"/>
      <c r="E189" s="4"/>
    </row>
    <row r="190" spans="1:5" ht="12.75" hidden="1" customHeight="1">
      <c r="A190" s="4"/>
      <c r="B190" s="4"/>
      <c r="C190" s="4"/>
      <c r="D190" s="4"/>
      <c r="E190" s="4"/>
    </row>
    <row r="191" spans="1:5" ht="12.75" hidden="1" customHeight="1">
      <c r="A191" s="4"/>
      <c r="B191" s="4"/>
      <c r="C191" s="4"/>
      <c r="D191" s="4"/>
      <c r="E191" s="4"/>
    </row>
    <row r="192" spans="1:5" ht="12.75" hidden="1" customHeight="1">
      <c r="A192" s="4"/>
      <c r="B192" s="4"/>
      <c r="C192" s="4"/>
      <c r="D192" s="4"/>
      <c r="E192" s="4"/>
    </row>
    <row r="193" spans="1:5" ht="12.75" hidden="1" customHeight="1">
      <c r="A193" s="4"/>
      <c r="B193" s="4"/>
      <c r="C193" s="4"/>
      <c r="D193" s="4"/>
      <c r="E193" s="4"/>
    </row>
    <row r="194" spans="1:5" ht="12.75" hidden="1" customHeight="1">
      <c r="A194" s="4"/>
      <c r="B194" s="4"/>
      <c r="C194" s="4"/>
      <c r="D194" s="4"/>
      <c r="E194" s="4"/>
    </row>
    <row r="195" spans="1:5" ht="12.75" hidden="1" customHeight="1">
      <c r="A195" s="4"/>
      <c r="B195" s="4"/>
      <c r="C195" s="4"/>
      <c r="D195" s="4"/>
      <c r="E195" s="4"/>
    </row>
    <row r="196" spans="1:5" ht="12.75" hidden="1" customHeight="1">
      <c r="A196" s="4"/>
      <c r="B196" s="4"/>
      <c r="C196" s="4"/>
      <c r="D196" s="4"/>
      <c r="E196" s="4"/>
    </row>
    <row r="197" spans="1:5" ht="12.75" hidden="1" customHeight="1">
      <c r="A197" s="4"/>
      <c r="B197" s="4"/>
      <c r="C197" s="4"/>
      <c r="D197" s="4"/>
      <c r="E197" s="4"/>
    </row>
    <row r="198" spans="1:5" ht="12.75" hidden="1" customHeight="1">
      <c r="A198" s="4"/>
      <c r="B198" s="4"/>
      <c r="C198" s="4"/>
      <c r="D198" s="4"/>
      <c r="E198" s="4"/>
    </row>
    <row r="199" spans="1:5" ht="12.75" hidden="1" customHeight="1">
      <c r="A199" s="4"/>
      <c r="B199" s="4"/>
      <c r="C199" s="4"/>
      <c r="D199" s="4"/>
      <c r="E199" s="4"/>
    </row>
    <row r="200" spans="1:5" ht="14.25" customHeight="1">
      <c r="A200" s="266">
        <v>1</v>
      </c>
      <c r="B200" s="267" t="s">
        <v>105</v>
      </c>
      <c r="C200" s="268" t="s">
        <v>84</v>
      </c>
      <c r="D200" s="34"/>
      <c r="E200" s="4"/>
    </row>
    <row r="201" spans="1:5" ht="14.25" customHeight="1">
      <c r="A201" s="269">
        <v>2</v>
      </c>
      <c r="B201" s="270" t="s">
        <v>249</v>
      </c>
      <c r="C201" s="271" t="s">
        <v>81</v>
      </c>
      <c r="D201" s="34"/>
      <c r="E201" s="4"/>
    </row>
    <row r="202" spans="1:5" ht="14.25" customHeight="1">
      <c r="A202" s="269">
        <v>3</v>
      </c>
      <c r="B202" s="272" t="s">
        <v>116</v>
      </c>
      <c r="C202" s="271" t="s">
        <v>73</v>
      </c>
      <c r="D202" s="34"/>
      <c r="E202" s="4"/>
    </row>
    <row r="203" spans="1:5" ht="14.25" customHeight="1">
      <c r="A203" s="269">
        <v>4</v>
      </c>
      <c r="B203" s="270" t="s">
        <v>250</v>
      </c>
      <c r="C203" s="271" t="s">
        <v>81</v>
      </c>
      <c r="D203" s="34"/>
      <c r="E203" s="4"/>
    </row>
    <row r="204" spans="1:5" ht="14.25" customHeight="1">
      <c r="A204" s="269">
        <v>5</v>
      </c>
      <c r="B204" s="37" t="s">
        <v>251</v>
      </c>
      <c r="C204" s="271" t="s">
        <v>84</v>
      </c>
      <c r="D204" s="34"/>
      <c r="E204" s="4"/>
    </row>
    <row r="205" spans="1:5" ht="14.25" customHeight="1">
      <c r="A205" s="269">
        <v>6</v>
      </c>
      <c r="B205" s="273" t="s">
        <v>252</v>
      </c>
      <c r="C205" s="271" t="s">
        <v>253</v>
      </c>
      <c r="D205" s="34"/>
      <c r="E205" s="4"/>
    </row>
    <row r="206" spans="1:5" ht="14.25" customHeight="1">
      <c r="A206" s="269">
        <v>7</v>
      </c>
      <c r="B206" s="273" t="s">
        <v>254</v>
      </c>
      <c r="C206" s="271" t="s">
        <v>73</v>
      </c>
      <c r="D206" s="34"/>
      <c r="E206" s="4"/>
    </row>
    <row r="207" spans="1:5" ht="14.25" customHeight="1">
      <c r="A207" s="269">
        <v>8</v>
      </c>
      <c r="B207" s="270" t="s">
        <v>255</v>
      </c>
      <c r="C207" s="271" t="s">
        <v>81</v>
      </c>
      <c r="D207" s="34"/>
      <c r="E207" s="4"/>
    </row>
    <row r="208" spans="1:5" ht="14.25" customHeight="1">
      <c r="A208" s="269">
        <v>9</v>
      </c>
      <c r="B208" s="273" t="s">
        <v>256</v>
      </c>
      <c r="C208" s="271" t="s">
        <v>253</v>
      </c>
      <c r="D208" s="34"/>
      <c r="E208" s="4"/>
    </row>
    <row r="209" spans="1:5" ht="14.25" customHeight="1">
      <c r="A209" s="269">
        <v>10</v>
      </c>
      <c r="B209" s="270" t="s">
        <v>257</v>
      </c>
      <c r="C209" s="271" t="s">
        <v>81</v>
      </c>
      <c r="D209" s="34"/>
      <c r="E209" s="4"/>
    </row>
    <row r="210" spans="1:5" ht="14.25" customHeight="1">
      <c r="A210" s="269">
        <v>11</v>
      </c>
      <c r="B210" s="273" t="s">
        <v>258</v>
      </c>
      <c r="C210" s="271" t="s">
        <v>253</v>
      </c>
      <c r="D210" s="34"/>
      <c r="E210" s="4"/>
    </row>
    <row r="211" spans="1:5" ht="14.25" customHeight="1">
      <c r="A211" s="269">
        <v>12</v>
      </c>
      <c r="B211" s="270" t="s">
        <v>118</v>
      </c>
      <c r="C211" s="271" t="s">
        <v>84</v>
      </c>
      <c r="D211" s="34"/>
      <c r="E211" s="4"/>
    </row>
    <row r="212" spans="1:5" ht="14.25" customHeight="1">
      <c r="A212" s="269">
        <v>13</v>
      </c>
      <c r="B212" s="273" t="s">
        <v>259</v>
      </c>
      <c r="C212" s="271" t="s">
        <v>253</v>
      </c>
      <c r="D212" s="34"/>
      <c r="E212" s="4"/>
    </row>
    <row r="213" spans="1:5" ht="14.25" customHeight="1">
      <c r="A213" s="269">
        <v>14</v>
      </c>
      <c r="B213" s="270" t="s">
        <v>260</v>
      </c>
      <c r="C213" s="271" t="s">
        <v>261</v>
      </c>
      <c r="D213" s="34"/>
      <c r="E213" s="4"/>
    </row>
    <row r="214" spans="1:5" ht="14.25" customHeight="1">
      <c r="A214" s="269">
        <v>15</v>
      </c>
      <c r="B214" s="270" t="s">
        <v>262</v>
      </c>
      <c r="C214" s="271" t="s">
        <v>261</v>
      </c>
      <c r="D214" s="34"/>
      <c r="E214" s="4"/>
    </row>
    <row r="215" spans="1:5" ht="14.25" customHeight="1">
      <c r="A215" s="269">
        <v>16</v>
      </c>
      <c r="B215" s="270" t="s">
        <v>263</v>
      </c>
      <c r="C215" s="271" t="s">
        <v>73</v>
      </c>
      <c r="D215" s="34"/>
      <c r="E215" s="4"/>
    </row>
    <row r="216" spans="1:5" ht="14.25" customHeight="1">
      <c r="A216" s="269">
        <v>17</v>
      </c>
      <c r="B216" s="270" t="s">
        <v>264</v>
      </c>
      <c r="C216" s="271" t="s">
        <v>261</v>
      </c>
      <c r="D216" s="34"/>
      <c r="E216" s="4"/>
    </row>
    <row r="217" spans="1:5" ht="14.25" customHeight="1">
      <c r="A217" s="269">
        <v>18</v>
      </c>
      <c r="B217" s="270" t="s">
        <v>265</v>
      </c>
      <c r="C217" s="271" t="s">
        <v>261</v>
      </c>
      <c r="D217" s="34"/>
      <c r="E217" s="4"/>
    </row>
    <row r="218" spans="1:5" ht="14.25" customHeight="1">
      <c r="A218" s="269">
        <v>19</v>
      </c>
      <c r="B218" s="272" t="s">
        <v>266</v>
      </c>
      <c r="C218" s="271" t="s">
        <v>73</v>
      </c>
      <c r="D218" s="34"/>
      <c r="E218" s="4"/>
    </row>
    <row r="219" spans="1:5" ht="14.25" customHeight="1">
      <c r="A219" s="269">
        <v>20</v>
      </c>
      <c r="B219" s="171" t="s">
        <v>267</v>
      </c>
      <c r="C219" s="271" t="s">
        <v>261</v>
      </c>
      <c r="D219" s="34"/>
      <c r="E219" s="4"/>
    </row>
    <row r="220" spans="1:5" ht="14.25" customHeight="1">
      <c r="A220" s="269">
        <v>21</v>
      </c>
      <c r="B220" s="270" t="s">
        <v>268</v>
      </c>
      <c r="C220" s="271" t="s">
        <v>261</v>
      </c>
      <c r="D220" s="34"/>
      <c r="E220" s="4"/>
    </row>
    <row r="221" spans="1:5" ht="14.25" customHeight="1">
      <c r="A221" s="269">
        <v>22</v>
      </c>
      <c r="B221" s="272" t="s">
        <v>269</v>
      </c>
      <c r="C221" s="271" t="s">
        <v>73</v>
      </c>
      <c r="D221" s="34"/>
      <c r="E221" s="4"/>
    </row>
    <row r="222" spans="1:5" ht="14.25" customHeight="1">
      <c r="A222" s="269">
        <v>23</v>
      </c>
      <c r="B222" s="270" t="s">
        <v>270</v>
      </c>
      <c r="C222" s="271" t="s">
        <v>261</v>
      </c>
      <c r="D222" s="34"/>
      <c r="E222" s="4"/>
    </row>
    <row r="223" spans="1:5" ht="14.25" customHeight="1">
      <c r="A223" s="269">
        <v>24</v>
      </c>
      <c r="B223" s="37" t="s">
        <v>139</v>
      </c>
      <c r="C223" s="271" t="s">
        <v>73</v>
      </c>
      <c r="D223" s="34"/>
      <c r="E223" s="4"/>
    </row>
    <row r="224" spans="1:5" ht="14.25" customHeight="1">
      <c r="A224" s="269">
        <v>25</v>
      </c>
      <c r="B224" s="272" t="s">
        <v>271</v>
      </c>
      <c r="C224" s="271" t="s">
        <v>75</v>
      </c>
      <c r="D224" s="34"/>
      <c r="E224" s="4"/>
    </row>
    <row r="225" spans="1:5" ht="14.25" customHeight="1">
      <c r="A225" s="269">
        <v>26</v>
      </c>
      <c r="B225" s="37" t="s">
        <v>272</v>
      </c>
      <c r="C225" s="271" t="s">
        <v>73</v>
      </c>
      <c r="D225" s="34"/>
      <c r="E225" s="4"/>
    </row>
    <row r="226" spans="1:5" ht="14.25" customHeight="1">
      <c r="A226" s="269">
        <v>27</v>
      </c>
      <c r="B226" s="272" t="s">
        <v>273</v>
      </c>
      <c r="C226" s="271" t="s">
        <v>261</v>
      </c>
      <c r="D226" s="34"/>
      <c r="E226" s="4"/>
    </row>
    <row r="227" spans="1:5" ht="14.25" customHeight="1">
      <c r="A227" s="269">
        <v>28</v>
      </c>
      <c r="B227" s="270" t="s">
        <v>274</v>
      </c>
      <c r="C227" s="271" t="s">
        <v>261</v>
      </c>
      <c r="D227" s="34"/>
      <c r="E227" s="4"/>
    </row>
    <row r="228" spans="1:5" ht="14.25" customHeight="1">
      <c r="A228" s="269">
        <v>29</v>
      </c>
      <c r="B228" s="270" t="s">
        <v>275</v>
      </c>
      <c r="C228" s="271" t="s">
        <v>261</v>
      </c>
      <c r="D228" s="34"/>
      <c r="E228" s="4"/>
    </row>
    <row r="229" spans="1:5" ht="14.25" customHeight="1">
      <c r="A229" s="269">
        <v>30</v>
      </c>
      <c r="B229" s="270" t="s">
        <v>276</v>
      </c>
      <c r="C229" s="271" t="s">
        <v>261</v>
      </c>
      <c r="D229" s="34"/>
      <c r="E229" s="4"/>
    </row>
    <row r="230" spans="1:5" ht="14.25" customHeight="1">
      <c r="A230" s="269">
        <v>31</v>
      </c>
      <c r="B230" s="270" t="s">
        <v>277</v>
      </c>
      <c r="C230" s="271" t="s">
        <v>261</v>
      </c>
      <c r="D230" s="34"/>
      <c r="E230" s="4"/>
    </row>
    <row r="231" spans="1:5" ht="14.25" customHeight="1">
      <c r="A231" s="269">
        <v>32</v>
      </c>
      <c r="B231" s="273" t="s">
        <v>278</v>
      </c>
      <c r="C231" s="271" t="s">
        <v>253</v>
      </c>
      <c r="D231" s="34"/>
      <c r="E231" s="4"/>
    </row>
    <row r="232" spans="1:5" ht="15" customHeight="1">
      <c r="A232" s="269">
        <v>33</v>
      </c>
      <c r="B232" s="274" t="s">
        <v>279</v>
      </c>
      <c r="C232" s="271" t="s">
        <v>84</v>
      </c>
      <c r="D232" s="34"/>
      <c r="E232" s="4"/>
    </row>
    <row r="233" spans="1:5" ht="14.25" customHeight="1">
      <c r="A233" s="269">
        <v>34</v>
      </c>
      <c r="B233" s="273" t="s">
        <v>115</v>
      </c>
      <c r="C233" s="271" t="s">
        <v>73</v>
      </c>
      <c r="D233" s="34"/>
      <c r="E233" s="4"/>
    </row>
    <row r="234" spans="1:5" ht="14.25" customHeight="1">
      <c r="A234" s="271" t="s">
        <v>237</v>
      </c>
      <c r="B234" s="273" t="s">
        <v>280</v>
      </c>
      <c r="C234" s="271" t="s">
        <v>73</v>
      </c>
      <c r="D234" s="34"/>
      <c r="E234" s="4"/>
    </row>
    <row r="235" spans="1:5" ht="14.25" customHeight="1">
      <c r="A235" s="269">
        <v>35</v>
      </c>
      <c r="B235" s="272" t="s">
        <v>281</v>
      </c>
      <c r="C235" s="271" t="s">
        <v>75</v>
      </c>
      <c r="D235" s="34"/>
      <c r="E235" s="4"/>
    </row>
    <row r="236" spans="1:5" ht="14.25" customHeight="1">
      <c r="A236" s="269">
        <v>36</v>
      </c>
      <c r="B236" s="273" t="s">
        <v>282</v>
      </c>
      <c r="C236" s="271" t="s">
        <v>253</v>
      </c>
      <c r="D236" s="34"/>
      <c r="E236" s="4"/>
    </row>
    <row r="237" spans="1:5" ht="14.25" customHeight="1">
      <c r="A237" s="269">
        <v>37</v>
      </c>
      <c r="B237" s="37" t="s">
        <v>283</v>
      </c>
      <c r="C237" s="271" t="s">
        <v>84</v>
      </c>
      <c r="D237" s="34"/>
      <c r="E237" s="4"/>
    </row>
    <row r="238" spans="1:5" ht="14.25" customHeight="1">
      <c r="A238" s="269">
        <v>38</v>
      </c>
      <c r="B238" s="272" t="s">
        <v>284</v>
      </c>
      <c r="C238" s="271" t="s">
        <v>73</v>
      </c>
      <c r="D238" s="34"/>
      <c r="E238" s="4"/>
    </row>
    <row r="239" spans="1:5" ht="14.25" customHeight="1">
      <c r="A239" s="269">
        <v>39</v>
      </c>
      <c r="B239" s="273" t="s">
        <v>285</v>
      </c>
      <c r="C239" s="271" t="s">
        <v>253</v>
      </c>
      <c r="D239" s="34"/>
      <c r="E239" s="4"/>
    </row>
    <row r="240" spans="1:5" ht="14.25" customHeight="1">
      <c r="A240" s="269">
        <v>40</v>
      </c>
      <c r="B240" s="273" t="s">
        <v>286</v>
      </c>
      <c r="C240" s="271" t="s">
        <v>253</v>
      </c>
      <c r="D240" s="34"/>
      <c r="E240" s="4"/>
    </row>
    <row r="241" spans="1:5" ht="14.25" customHeight="1">
      <c r="A241" s="269">
        <v>41</v>
      </c>
      <c r="B241" s="273" t="s">
        <v>287</v>
      </c>
      <c r="C241" s="275" t="s">
        <v>288</v>
      </c>
      <c r="D241" s="4"/>
      <c r="E241" s="4"/>
    </row>
    <row r="242" spans="1:5" ht="14.25" customHeight="1">
      <c r="A242" s="269">
        <v>42</v>
      </c>
      <c r="B242" s="273" t="s">
        <v>158</v>
      </c>
      <c r="C242" s="275" t="s">
        <v>84</v>
      </c>
      <c r="D242" s="4"/>
      <c r="E242" s="4"/>
    </row>
    <row r="243" spans="1:5" ht="14.25" customHeight="1">
      <c r="A243" s="36">
        <v>43</v>
      </c>
      <c r="B243" s="171" t="s">
        <v>289</v>
      </c>
      <c r="C243" s="276" t="s">
        <v>75</v>
      </c>
      <c r="D243" s="34"/>
      <c r="E243" s="4"/>
    </row>
    <row r="244" spans="1:5" ht="14.25" customHeight="1">
      <c r="A244" s="36">
        <v>44</v>
      </c>
      <c r="B244" s="171" t="s">
        <v>174</v>
      </c>
      <c r="C244" s="276" t="s">
        <v>75</v>
      </c>
      <c r="D244" s="34"/>
      <c r="E244" s="4"/>
    </row>
    <row r="245" spans="1:5" ht="14.25" customHeight="1">
      <c r="A245" s="36">
        <v>45</v>
      </c>
      <c r="B245" s="273" t="s">
        <v>290</v>
      </c>
      <c r="C245" s="271" t="s">
        <v>253</v>
      </c>
      <c r="D245" s="34"/>
      <c r="E245" s="4"/>
    </row>
    <row r="246" spans="1:5" ht="14.25" customHeight="1">
      <c r="A246" s="269">
        <v>46</v>
      </c>
      <c r="B246" s="273" t="s">
        <v>291</v>
      </c>
      <c r="C246" s="271" t="s">
        <v>253</v>
      </c>
      <c r="D246" s="34"/>
      <c r="E246" s="4"/>
    </row>
    <row r="247" spans="1:5" ht="14.25" customHeight="1">
      <c r="A247" s="269">
        <v>47</v>
      </c>
      <c r="B247" s="273" t="s">
        <v>292</v>
      </c>
      <c r="C247" s="275" t="s">
        <v>84</v>
      </c>
      <c r="D247" s="4"/>
      <c r="E247" s="4"/>
    </row>
    <row r="248" spans="1:5" ht="14.25" customHeight="1">
      <c r="A248" s="269">
        <v>48</v>
      </c>
      <c r="B248" s="272" t="s">
        <v>130</v>
      </c>
      <c r="C248" s="271" t="s">
        <v>73</v>
      </c>
      <c r="D248" s="34"/>
      <c r="E248" s="4"/>
    </row>
    <row r="249" spans="1:5" ht="14.25" customHeight="1">
      <c r="A249" s="269">
        <v>49</v>
      </c>
      <c r="B249" s="273" t="s">
        <v>293</v>
      </c>
      <c r="C249" s="271" t="s">
        <v>253</v>
      </c>
      <c r="D249" s="34"/>
      <c r="E249" s="4"/>
    </row>
    <row r="250" spans="1:5" ht="14.25" customHeight="1">
      <c r="A250" s="269">
        <v>50</v>
      </c>
      <c r="B250" s="273" t="s">
        <v>294</v>
      </c>
      <c r="C250" s="271" t="s">
        <v>253</v>
      </c>
      <c r="D250" s="34"/>
      <c r="E250" s="4"/>
    </row>
    <row r="251" spans="1:5" ht="14.25" customHeight="1">
      <c r="A251" s="269">
        <v>51</v>
      </c>
      <c r="B251" s="272" t="s">
        <v>135</v>
      </c>
      <c r="C251" s="271" t="s">
        <v>73</v>
      </c>
      <c r="D251" s="34"/>
      <c r="E251" s="4"/>
    </row>
    <row r="252" spans="1:5" ht="14.25" customHeight="1">
      <c r="A252" s="269">
        <v>52</v>
      </c>
      <c r="B252" s="273" t="s">
        <v>295</v>
      </c>
      <c r="C252" s="275" t="s">
        <v>253</v>
      </c>
      <c r="D252" s="4"/>
      <c r="E252" s="4"/>
    </row>
    <row r="253" spans="1:5" ht="14.25" customHeight="1">
      <c r="A253" s="269">
        <v>53</v>
      </c>
      <c r="B253" s="273" t="s">
        <v>296</v>
      </c>
      <c r="C253" s="275" t="s">
        <v>253</v>
      </c>
      <c r="D253" s="4"/>
      <c r="E253" s="4"/>
    </row>
    <row r="254" spans="1:5" ht="14.25" customHeight="1">
      <c r="A254" s="269">
        <v>54</v>
      </c>
      <c r="B254" s="273" t="s">
        <v>297</v>
      </c>
      <c r="C254" s="275" t="s">
        <v>253</v>
      </c>
      <c r="D254" s="4"/>
      <c r="E254" s="4"/>
    </row>
    <row r="255" spans="1:5" ht="14.25" customHeight="1">
      <c r="A255" s="269">
        <v>55</v>
      </c>
      <c r="B255" s="272" t="s">
        <v>132</v>
      </c>
      <c r="C255" s="271" t="s">
        <v>73</v>
      </c>
      <c r="D255" s="34"/>
      <c r="E255" s="4"/>
    </row>
    <row r="256" spans="1:5" ht="14.25" customHeight="1">
      <c r="A256" s="269">
        <v>56</v>
      </c>
      <c r="B256" s="273" t="s">
        <v>298</v>
      </c>
      <c r="C256" s="271" t="s">
        <v>253</v>
      </c>
      <c r="D256" s="34"/>
      <c r="E256" s="4"/>
    </row>
    <row r="257" spans="1:5" ht="14.25" customHeight="1">
      <c r="A257" s="269">
        <v>57</v>
      </c>
      <c r="B257" s="273" t="s">
        <v>299</v>
      </c>
      <c r="C257" s="271" t="s">
        <v>253</v>
      </c>
      <c r="D257" s="34"/>
      <c r="E257" s="4"/>
    </row>
    <row r="258" spans="1:5" ht="14.25" customHeight="1">
      <c r="A258" s="269">
        <v>58</v>
      </c>
      <c r="B258" s="273" t="s">
        <v>300</v>
      </c>
      <c r="C258" s="271" t="s">
        <v>253</v>
      </c>
      <c r="D258" s="34"/>
      <c r="E258" s="4"/>
    </row>
    <row r="259" spans="1:5" ht="14.25" customHeight="1">
      <c r="A259" s="269">
        <v>59</v>
      </c>
      <c r="B259" s="273" t="s">
        <v>301</v>
      </c>
      <c r="C259" s="271" t="s">
        <v>253</v>
      </c>
      <c r="D259" s="34"/>
      <c r="E259" s="4"/>
    </row>
    <row r="260" spans="1:5" ht="14.25" customHeight="1">
      <c r="A260" s="269">
        <v>60</v>
      </c>
      <c r="B260" s="37" t="s">
        <v>137</v>
      </c>
      <c r="C260" s="271" t="s">
        <v>75</v>
      </c>
      <c r="D260" s="34"/>
      <c r="E260" s="4"/>
    </row>
    <row r="261" spans="1:5" ht="14.25" customHeight="1">
      <c r="A261" s="269">
        <v>61</v>
      </c>
      <c r="B261" s="37" t="s">
        <v>136</v>
      </c>
      <c r="C261" s="275" t="s">
        <v>75</v>
      </c>
      <c r="D261" s="4"/>
      <c r="E261" s="4"/>
    </row>
    <row r="262" spans="1:5" ht="14.25" customHeight="1">
      <c r="A262" s="277">
        <v>62</v>
      </c>
      <c r="B262" s="272" t="s">
        <v>302</v>
      </c>
      <c r="C262" s="275" t="s">
        <v>84</v>
      </c>
      <c r="D262" s="4"/>
      <c r="E262" s="4"/>
    </row>
    <row r="263" spans="1:5" ht="14.25" customHeight="1">
      <c r="A263" s="277">
        <v>63</v>
      </c>
      <c r="B263" s="272" t="s">
        <v>303</v>
      </c>
      <c r="C263" s="271" t="s">
        <v>75</v>
      </c>
      <c r="D263" s="34"/>
      <c r="E263" s="4"/>
    </row>
    <row r="264" spans="1:5" ht="14.25" customHeight="1">
      <c r="A264" s="277">
        <v>64</v>
      </c>
      <c r="B264" s="278" t="s">
        <v>304</v>
      </c>
      <c r="C264" s="279" t="s">
        <v>84</v>
      </c>
      <c r="D264" s="4"/>
      <c r="E264" s="4"/>
    </row>
    <row r="265" spans="1:5" ht="14.25" customHeight="1">
      <c r="A265" s="277">
        <v>65</v>
      </c>
      <c r="B265" s="272" t="s">
        <v>305</v>
      </c>
      <c r="C265" s="275" t="s">
        <v>75</v>
      </c>
      <c r="D265" s="4"/>
      <c r="E265" s="4"/>
    </row>
    <row r="266" spans="1:5" ht="14.25" customHeight="1">
      <c r="A266" s="277">
        <v>66</v>
      </c>
      <c r="B266" s="273" t="s">
        <v>306</v>
      </c>
      <c r="C266" s="275" t="s">
        <v>253</v>
      </c>
      <c r="D266" s="4"/>
      <c r="E266" s="4"/>
    </row>
    <row r="267" spans="1:5" ht="14.25" customHeight="1">
      <c r="A267" s="280">
        <v>67</v>
      </c>
      <c r="B267" s="272" t="s">
        <v>307</v>
      </c>
      <c r="C267" s="271" t="s">
        <v>73</v>
      </c>
      <c r="D267" s="34"/>
      <c r="E267" s="4"/>
    </row>
    <row r="268" spans="1:5" ht="14.25" customHeight="1">
      <c r="A268" s="280">
        <v>68</v>
      </c>
      <c r="B268" s="270" t="s">
        <v>308</v>
      </c>
      <c r="C268" s="271" t="s">
        <v>81</v>
      </c>
      <c r="D268" s="34"/>
      <c r="E268" s="4"/>
    </row>
    <row r="269" spans="1:5" ht="14.25" customHeight="1">
      <c r="A269" s="280">
        <v>69</v>
      </c>
      <c r="B269" s="37" t="s">
        <v>309</v>
      </c>
      <c r="C269" s="271" t="s">
        <v>81</v>
      </c>
      <c r="D269" s="34"/>
      <c r="E269" s="4"/>
    </row>
    <row r="270" spans="1:5" ht="14.25" customHeight="1">
      <c r="A270" s="280">
        <v>70</v>
      </c>
      <c r="B270" s="270" t="s">
        <v>310</v>
      </c>
      <c r="C270" s="271" t="s">
        <v>81</v>
      </c>
      <c r="D270" s="34"/>
      <c r="E270" s="4"/>
    </row>
    <row r="271" spans="1:5" ht="14.25" customHeight="1">
      <c r="A271" s="277">
        <v>71</v>
      </c>
      <c r="B271" s="37" t="s">
        <v>164</v>
      </c>
      <c r="C271" s="271" t="s">
        <v>75</v>
      </c>
      <c r="D271" s="34"/>
      <c r="E271" s="4"/>
    </row>
    <row r="272" spans="1:5" ht="14.25" customHeight="1">
      <c r="A272" s="280">
        <v>72</v>
      </c>
      <c r="B272" s="273" t="s">
        <v>311</v>
      </c>
      <c r="C272" s="276" t="s">
        <v>253</v>
      </c>
      <c r="D272" s="34"/>
      <c r="E272" s="4"/>
    </row>
    <row r="273" spans="1:5" ht="14.25" customHeight="1">
      <c r="A273" s="277">
        <v>73</v>
      </c>
      <c r="B273" s="273" t="s">
        <v>312</v>
      </c>
      <c r="C273" s="276" t="s">
        <v>253</v>
      </c>
      <c r="D273" s="34"/>
      <c r="E273" s="4"/>
    </row>
    <row r="274" spans="1:5" ht="14.25" customHeight="1">
      <c r="A274" s="277">
        <v>74</v>
      </c>
      <c r="B274" s="273" t="s">
        <v>172</v>
      </c>
      <c r="C274" s="271" t="s">
        <v>73</v>
      </c>
      <c r="D274" s="34"/>
      <c r="E274" s="4"/>
    </row>
    <row r="275" spans="1:5" ht="14.25" customHeight="1">
      <c r="A275" s="277">
        <v>75</v>
      </c>
      <c r="B275" s="273" t="s">
        <v>313</v>
      </c>
      <c r="C275" s="271" t="s">
        <v>253</v>
      </c>
      <c r="D275" s="34"/>
      <c r="E275" s="4"/>
    </row>
    <row r="276" spans="1:5" ht="14.25" customHeight="1">
      <c r="A276" s="277">
        <v>76</v>
      </c>
      <c r="B276" s="273" t="s">
        <v>314</v>
      </c>
      <c r="C276" s="271" t="s">
        <v>253</v>
      </c>
      <c r="D276" s="34"/>
      <c r="E276" s="4"/>
    </row>
    <row r="277" spans="1:5" ht="14.25" customHeight="1">
      <c r="A277" s="277">
        <v>77</v>
      </c>
      <c r="B277" s="273" t="s">
        <v>315</v>
      </c>
      <c r="C277" s="271" t="s">
        <v>253</v>
      </c>
      <c r="D277" s="34"/>
      <c r="E277" s="4"/>
    </row>
    <row r="278" spans="1:5" ht="14.25" customHeight="1">
      <c r="A278" s="277">
        <v>78</v>
      </c>
      <c r="B278" s="273" t="s">
        <v>316</v>
      </c>
      <c r="C278" s="271" t="s">
        <v>253</v>
      </c>
      <c r="D278" s="34"/>
      <c r="E278" s="4"/>
    </row>
    <row r="279" spans="1:5" ht="14.25" customHeight="1">
      <c r="A279" s="277">
        <v>79</v>
      </c>
      <c r="B279" s="273" t="s">
        <v>317</v>
      </c>
      <c r="C279" s="271" t="s">
        <v>253</v>
      </c>
      <c r="D279" s="34"/>
      <c r="E279" s="4"/>
    </row>
    <row r="280" spans="1:5" ht="14.25" customHeight="1">
      <c r="A280" s="277">
        <v>80</v>
      </c>
      <c r="B280" s="37" t="s">
        <v>318</v>
      </c>
      <c r="C280" s="271" t="s">
        <v>288</v>
      </c>
      <c r="D280" s="34"/>
      <c r="E280" s="4"/>
    </row>
    <row r="281" spans="1:5" ht="14.25" customHeight="1">
      <c r="A281" s="277">
        <v>81</v>
      </c>
      <c r="B281" s="37" t="s">
        <v>319</v>
      </c>
      <c r="C281" s="275" t="s">
        <v>253</v>
      </c>
      <c r="D281" s="4"/>
      <c r="E281" s="4"/>
    </row>
    <row r="282" spans="1:5" ht="14.25" customHeight="1">
      <c r="A282" s="277">
        <v>82</v>
      </c>
      <c r="B282" s="272" t="s">
        <v>320</v>
      </c>
      <c r="C282" s="275" t="s">
        <v>75</v>
      </c>
      <c r="D282" s="4"/>
      <c r="E282" s="4"/>
    </row>
    <row r="283" spans="1:5" ht="14.25" customHeight="1">
      <c r="A283" s="277">
        <v>83</v>
      </c>
      <c r="B283" s="273" t="s">
        <v>321</v>
      </c>
      <c r="C283" s="276" t="s">
        <v>253</v>
      </c>
      <c r="D283" s="34"/>
      <c r="E283" s="4"/>
    </row>
    <row r="284" spans="1:5" ht="14.25" customHeight="1">
      <c r="A284" s="280">
        <v>84</v>
      </c>
      <c r="B284" s="37" t="s">
        <v>160</v>
      </c>
      <c r="C284" s="271" t="s">
        <v>75</v>
      </c>
      <c r="D284" s="34"/>
      <c r="E284" s="4"/>
    </row>
    <row r="285" spans="1:5" ht="14.25" customHeight="1">
      <c r="A285" s="280">
        <v>85</v>
      </c>
      <c r="B285" s="273" t="s">
        <v>322</v>
      </c>
      <c r="C285" s="275" t="s">
        <v>253</v>
      </c>
      <c r="D285" s="4"/>
      <c r="E285" s="4"/>
    </row>
    <row r="286" spans="1:5" ht="14.25" customHeight="1">
      <c r="A286" s="277">
        <v>86</v>
      </c>
      <c r="B286" s="171" t="s">
        <v>323</v>
      </c>
      <c r="C286" s="276" t="s">
        <v>84</v>
      </c>
      <c r="D286" s="34"/>
      <c r="E286" s="4"/>
    </row>
    <row r="287" spans="1:5" ht="14.25" customHeight="1">
      <c r="A287" s="277">
        <v>87</v>
      </c>
      <c r="B287" s="273" t="s">
        <v>324</v>
      </c>
      <c r="C287" s="275" t="s">
        <v>253</v>
      </c>
      <c r="D287" s="4"/>
      <c r="E287" s="4"/>
    </row>
    <row r="288" spans="1:5" ht="14.25" customHeight="1">
      <c r="A288" s="280">
        <v>88</v>
      </c>
      <c r="B288" s="273" t="s">
        <v>325</v>
      </c>
      <c r="C288" s="271" t="s">
        <v>253</v>
      </c>
      <c r="D288" s="34"/>
      <c r="E288" s="4"/>
    </row>
    <row r="289" spans="1:5" ht="14.25" customHeight="1">
      <c r="A289" s="280">
        <v>89</v>
      </c>
      <c r="B289" s="272" t="s">
        <v>326</v>
      </c>
      <c r="C289" s="271" t="s">
        <v>75</v>
      </c>
      <c r="D289" s="34"/>
      <c r="E289" s="4"/>
    </row>
    <row r="290" spans="1:5" ht="14.25" customHeight="1">
      <c r="A290" s="277">
        <v>90</v>
      </c>
      <c r="B290" s="37" t="s">
        <v>231</v>
      </c>
      <c r="C290" s="271" t="s">
        <v>75</v>
      </c>
      <c r="D290" s="34"/>
      <c r="E290" s="4"/>
    </row>
    <row r="291" spans="1:5" ht="14.25" customHeight="1">
      <c r="A291" s="269">
        <v>91</v>
      </c>
      <c r="B291" s="273" t="s">
        <v>327</v>
      </c>
      <c r="C291" s="275" t="s">
        <v>253</v>
      </c>
      <c r="D291" s="4"/>
      <c r="E291" s="4"/>
    </row>
    <row r="292" spans="1:5" ht="14.25" customHeight="1">
      <c r="A292" s="269">
        <v>92</v>
      </c>
      <c r="B292" s="273" t="s">
        <v>171</v>
      </c>
      <c r="C292" s="275" t="s">
        <v>73</v>
      </c>
      <c r="D292" s="4"/>
      <c r="E292" s="4"/>
    </row>
    <row r="293" spans="1:5" ht="14.25" customHeight="1">
      <c r="A293" s="269">
        <v>93</v>
      </c>
      <c r="B293" s="273" t="s">
        <v>190</v>
      </c>
      <c r="C293" s="275" t="s">
        <v>73</v>
      </c>
      <c r="D293" s="4"/>
      <c r="E293" s="4"/>
    </row>
    <row r="294" spans="1:5" ht="14.25" customHeight="1">
      <c r="A294" s="269">
        <v>94</v>
      </c>
      <c r="B294" s="171" t="s">
        <v>191</v>
      </c>
      <c r="C294" s="276" t="s">
        <v>84</v>
      </c>
      <c r="D294" s="34"/>
      <c r="E294" s="4"/>
    </row>
    <row r="295" spans="1:5" ht="14.25" customHeight="1">
      <c r="A295" s="269">
        <v>95</v>
      </c>
      <c r="B295" s="273" t="s">
        <v>328</v>
      </c>
      <c r="C295" s="275" t="s">
        <v>253</v>
      </c>
      <c r="D295" s="4"/>
      <c r="E295" s="4"/>
    </row>
    <row r="296" spans="1:5" ht="14.25" customHeight="1">
      <c r="A296" s="269">
        <v>96</v>
      </c>
      <c r="B296" s="273" t="s">
        <v>329</v>
      </c>
      <c r="C296" s="275" t="s">
        <v>73</v>
      </c>
      <c r="D296" s="4"/>
      <c r="E296" s="4"/>
    </row>
    <row r="297" spans="1:5" ht="14.25" customHeight="1">
      <c r="A297" s="269">
        <v>97</v>
      </c>
      <c r="B297" s="273" t="s">
        <v>330</v>
      </c>
      <c r="C297" s="275" t="s">
        <v>253</v>
      </c>
      <c r="D297" s="4"/>
      <c r="E297" s="4"/>
    </row>
    <row r="298" spans="1:5" ht="14.25" customHeight="1">
      <c r="A298" s="269">
        <v>98</v>
      </c>
      <c r="B298" s="273" t="s">
        <v>169</v>
      </c>
      <c r="C298" s="271" t="s">
        <v>73</v>
      </c>
      <c r="D298" s="34"/>
      <c r="E298" s="4"/>
    </row>
    <row r="299" spans="1:5" ht="14.25" customHeight="1">
      <c r="A299" s="269">
        <v>99</v>
      </c>
      <c r="B299" s="273" t="s">
        <v>173</v>
      </c>
      <c r="C299" s="275" t="s">
        <v>73</v>
      </c>
      <c r="D299" s="4"/>
      <c r="E299" s="4"/>
    </row>
    <row r="300" spans="1:5" ht="14.25" customHeight="1">
      <c r="A300" s="269">
        <v>100</v>
      </c>
      <c r="B300" s="37" t="s">
        <v>196</v>
      </c>
      <c r="C300" s="271" t="s">
        <v>75</v>
      </c>
      <c r="D300" s="34"/>
      <c r="E300" s="4"/>
    </row>
    <row r="301" spans="1:5" ht="14.25" customHeight="1">
      <c r="A301" s="269">
        <v>101</v>
      </c>
      <c r="B301" s="37" t="s">
        <v>177</v>
      </c>
      <c r="C301" s="275" t="s">
        <v>73</v>
      </c>
      <c r="D301" s="4"/>
      <c r="E301" s="4"/>
    </row>
    <row r="302" spans="1:5" ht="14.25" customHeight="1">
      <c r="A302" s="269">
        <v>102</v>
      </c>
      <c r="B302" s="37" t="s">
        <v>195</v>
      </c>
      <c r="C302" s="275" t="s">
        <v>75</v>
      </c>
      <c r="D302" s="4"/>
      <c r="E302" s="4"/>
    </row>
    <row r="303" spans="1:5" ht="14.25" customHeight="1">
      <c r="A303" s="269">
        <v>103</v>
      </c>
      <c r="B303" s="37" t="s">
        <v>331</v>
      </c>
      <c r="C303" s="275" t="s">
        <v>75</v>
      </c>
      <c r="D303" s="4"/>
      <c r="E303" s="4"/>
    </row>
    <row r="304" spans="1:5" ht="14.25" customHeight="1">
      <c r="A304" s="269">
        <v>104</v>
      </c>
      <c r="B304" s="37" t="s">
        <v>201</v>
      </c>
      <c r="C304" s="275" t="s">
        <v>73</v>
      </c>
      <c r="D304" s="4"/>
      <c r="E304" s="4"/>
    </row>
    <row r="305" spans="1:5" ht="14.25" customHeight="1">
      <c r="A305" s="269">
        <v>105</v>
      </c>
      <c r="B305" s="273" t="s">
        <v>332</v>
      </c>
      <c r="C305" s="275" t="s">
        <v>253</v>
      </c>
      <c r="D305" s="4"/>
      <c r="E305" s="4"/>
    </row>
    <row r="306" spans="1:5" ht="14.25" customHeight="1">
      <c r="A306" s="269">
        <v>106</v>
      </c>
      <c r="B306" s="37" t="s">
        <v>199</v>
      </c>
      <c r="C306" s="275" t="s">
        <v>73</v>
      </c>
      <c r="D306" s="4"/>
      <c r="E306" s="4"/>
    </row>
    <row r="307" spans="1:5" ht="14.25" customHeight="1">
      <c r="A307" s="269">
        <v>107</v>
      </c>
      <c r="B307" s="273" t="s">
        <v>333</v>
      </c>
      <c r="C307" s="275" t="s">
        <v>253</v>
      </c>
      <c r="D307" s="4"/>
      <c r="E307" s="4"/>
    </row>
    <row r="308" spans="1:5" ht="14.25" customHeight="1">
      <c r="A308" s="269">
        <v>108</v>
      </c>
      <c r="B308" s="273" t="s">
        <v>334</v>
      </c>
      <c r="C308" s="275" t="s">
        <v>253</v>
      </c>
      <c r="D308" s="4"/>
      <c r="E308" s="4"/>
    </row>
    <row r="309" spans="1:5" ht="14.25" customHeight="1">
      <c r="A309" s="269">
        <v>109</v>
      </c>
      <c r="B309" s="37" t="s">
        <v>335</v>
      </c>
      <c r="C309" s="275" t="s">
        <v>73</v>
      </c>
      <c r="D309" s="4"/>
      <c r="E309" s="4"/>
    </row>
    <row r="310" spans="1:5" ht="14.25" customHeight="1">
      <c r="A310" s="269">
        <v>110</v>
      </c>
      <c r="B310" s="273" t="s">
        <v>336</v>
      </c>
      <c r="C310" s="275" t="s">
        <v>253</v>
      </c>
      <c r="D310" s="4"/>
      <c r="E310" s="4"/>
    </row>
    <row r="311" spans="1:5" ht="14.25" customHeight="1">
      <c r="A311" s="269">
        <v>111</v>
      </c>
      <c r="B311" s="273" t="s">
        <v>337</v>
      </c>
      <c r="C311" s="275" t="s">
        <v>253</v>
      </c>
      <c r="D311" s="4"/>
      <c r="E311" s="4"/>
    </row>
    <row r="312" spans="1:5" ht="14.25" customHeight="1">
      <c r="A312" s="280">
        <v>112</v>
      </c>
      <c r="B312" s="273" t="s">
        <v>338</v>
      </c>
      <c r="C312" s="275" t="s">
        <v>253</v>
      </c>
      <c r="D312" s="4"/>
      <c r="E312" s="4"/>
    </row>
    <row r="313" spans="1:5" ht="14.25" customHeight="1">
      <c r="A313" s="280">
        <v>113</v>
      </c>
      <c r="B313" s="273" t="s">
        <v>339</v>
      </c>
      <c r="C313" s="275" t="s">
        <v>253</v>
      </c>
      <c r="D313" s="4"/>
      <c r="E313" s="4"/>
    </row>
    <row r="314" spans="1:5" ht="14.25" customHeight="1">
      <c r="A314" s="280">
        <v>114</v>
      </c>
      <c r="B314" s="171" t="s">
        <v>206</v>
      </c>
      <c r="C314" s="276" t="s">
        <v>73</v>
      </c>
      <c r="D314" s="34"/>
      <c r="E314" s="4"/>
    </row>
    <row r="315" spans="1:5" ht="14.25" customHeight="1">
      <c r="A315" s="280">
        <v>115</v>
      </c>
      <c r="B315" s="171" t="s">
        <v>340</v>
      </c>
      <c r="C315" s="276" t="s">
        <v>75</v>
      </c>
      <c r="D315" s="34"/>
      <c r="E315" s="4"/>
    </row>
    <row r="316" spans="1:5" ht="14.25" customHeight="1">
      <c r="A316" s="280">
        <v>116</v>
      </c>
      <c r="B316" s="273" t="s">
        <v>341</v>
      </c>
      <c r="C316" s="275" t="s">
        <v>253</v>
      </c>
      <c r="D316" s="4"/>
      <c r="E316" s="4"/>
    </row>
    <row r="317" spans="1:5" ht="14.25" customHeight="1">
      <c r="A317" s="280">
        <v>117</v>
      </c>
      <c r="B317" s="171" t="s">
        <v>203</v>
      </c>
      <c r="C317" s="276" t="s">
        <v>75</v>
      </c>
      <c r="D317" s="34"/>
      <c r="E317" s="4"/>
    </row>
    <row r="318" spans="1:5" ht="14.25" customHeight="1">
      <c r="A318" s="280">
        <v>118</v>
      </c>
      <c r="B318" s="273" t="s">
        <v>342</v>
      </c>
      <c r="C318" s="275" t="s">
        <v>253</v>
      </c>
      <c r="D318" s="4"/>
      <c r="E318" s="4"/>
    </row>
    <row r="319" spans="1:5" ht="14.25" customHeight="1">
      <c r="A319" s="277">
        <v>119</v>
      </c>
      <c r="B319" s="37" t="s">
        <v>207</v>
      </c>
      <c r="C319" s="271" t="s">
        <v>75</v>
      </c>
      <c r="D319" s="34"/>
      <c r="E319" s="4"/>
    </row>
    <row r="320" spans="1:5" ht="14.25" customHeight="1">
      <c r="A320" s="277">
        <v>120</v>
      </c>
      <c r="B320" s="37" t="s">
        <v>343</v>
      </c>
      <c r="C320" s="271" t="s">
        <v>75</v>
      </c>
      <c r="D320" s="34"/>
      <c r="E320" s="4"/>
    </row>
    <row r="321" spans="1:5" ht="14.25" customHeight="1">
      <c r="A321" s="277">
        <v>121</v>
      </c>
      <c r="B321" s="37" t="s">
        <v>224</v>
      </c>
      <c r="C321" s="271" t="s">
        <v>84</v>
      </c>
      <c r="D321" s="34"/>
      <c r="E321" s="4"/>
    </row>
    <row r="322" spans="1:5" ht="14.25" customHeight="1">
      <c r="A322" s="280">
        <v>122</v>
      </c>
      <c r="B322" s="273" t="s">
        <v>344</v>
      </c>
      <c r="C322" s="276" t="s">
        <v>345</v>
      </c>
      <c r="D322" s="34"/>
      <c r="E322" s="4"/>
    </row>
    <row r="323" spans="1:5" ht="14.25" customHeight="1">
      <c r="A323" s="280">
        <v>123</v>
      </c>
      <c r="B323" s="273" t="s">
        <v>346</v>
      </c>
      <c r="C323" s="276" t="s">
        <v>253</v>
      </c>
      <c r="D323" s="34"/>
      <c r="E323" s="4"/>
    </row>
    <row r="324" spans="1:5" ht="14.25" customHeight="1">
      <c r="A324" s="280">
        <v>124</v>
      </c>
      <c r="B324" s="273" t="s">
        <v>347</v>
      </c>
      <c r="C324" s="276" t="s">
        <v>345</v>
      </c>
      <c r="D324" s="34"/>
      <c r="E324" s="4"/>
    </row>
    <row r="325" spans="1:5" ht="14.25" customHeight="1">
      <c r="A325" s="280">
        <v>125</v>
      </c>
      <c r="B325" s="273" t="s">
        <v>348</v>
      </c>
      <c r="C325" s="276" t="s">
        <v>253</v>
      </c>
      <c r="D325" s="34"/>
      <c r="E325" s="4"/>
    </row>
    <row r="326" spans="1:5" ht="14.25" customHeight="1">
      <c r="A326" s="280">
        <v>126</v>
      </c>
      <c r="B326" s="273" t="s">
        <v>349</v>
      </c>
      <c r="C326" s="276" t="s">
        <v>345</v>
      </c>
      <c r="D326" s="34"/>
      <c r="E326" s="4"/>
    </row>
    <row r="327" spans="1:5" ht="14.25" customHeight="1">
      <c r="A327" s="277">
        <v>127</v>
      </c>
      <c r="B327" s="273" t="s">
        <v>350</v>
      </c>
      <c r="C327" s="276" t="s">
        <v>345</v>
      </c>
      <c r="D327" s="34"/>
      <c r="E327" s="4"/>
    </row>
    <row r="328" spans="1:5" ht="14.25" customHeight="1">
      <c r="A328" s="269">
        <v>128</v>
      </c>
      <c r="B328" s="37" t="s">
        <v>351</v>
      </c>
      <c r="C328" s="271" t="s">
        <v>253</v>
      </c>
      <c r="D328" s="34"/>
      <c r="E328" s="4"/>
    </row>
    <row r="329" spans="1:5" ht="14.25" customHeight="1">
      <c r="A329" s="269">
        <v>129</v>
      </c>
      <c r="B329" s="37" t="s">
        <v>352</v>
      </c>
      <c r="C329" s="271" t="s">
        <v>75</v>
      </c>
      <c r="D329" s="34"/>
      <c r="E329" s="4"/>
    </row>
    <row r="330" spans="1:5" ht="14.25" customHeight="1">
      <c r="A330" s="269">
        <v>130</v>
      </c>
      <c r="B330" s="37" t="s">
        <v>214</v>
      </c>
      <c r="C330" s="271" t="s">
        <v>73</v>
      </c>
      <c r="D330" s="34"/>
      <c r="E330" s="4"/>
    </row>
    <row r="331" spans="1:5" ht="14.25" customHeight="1">
      <c r="A331" s="269">
        <v>131</v>
      </c>
      <c r="B331" s="273" t="s">
        <v>353</v>
      </c>
      <c r="C331" s="271" t="s">
        <v>253</v>
      </c>
      <c r="D331" s="34"/>
      <c r="E331" s="4"/>
    </row>
    <row r="332" spans="1:5" ht="14.25" customHeight="1">
      <c r="A332" s="269">
        <v>132</v>
      </c>
      <c r="B332" s="273" t="s">
        <v>354</v>
      </c>
      <c r="C332" s="271" t="s">
        <v>253</v>
      </c>
      <c r="D332" s="34"/>
      <c r="E332" s="4"/>
    </row>
    <row r="333" spans="1:5" ht="14.25" customHeight="1">
      <c r="A333" s="269">
        <v>133</v>
      </c>
      <c r="B333" s="273" t="s">
        <v>355</v>
      </c>
      <c r="C333" s="271" t="s">
        <v>345</v>
      </c>
      <c r="D333" s="34"/>
      <c r="E333" s="4"/>
    </row>
    <row r="334" spans="1:5" ht="14.25" customHeight="1">
      <c r="A334" s="269">
        <v>134</v>
      </c>
      <c r="B334" s="37" t="s">
        <v>356</v>
      </c>
      <c r="C334" s="271" t="s">
        <v>73</v>
      </c>
      <c r="D334" s="34"/>
      <c r="E334" s="4"/>
    </row>
    <row r="335" spans="1:5" ht="14.25" customHeight="1">
      <c r="A335" s="269">
        <v>135</v>
      </c>
      <c r="B335" s="37" t="s">
        <v>357</v>
      </c>
      <c r="C335" s="271" t="s">
        <v>253</v>
      </c>
      <c r="D335" s="34"/>
      <c r="E335" s="4"/>
    </row>
    <row r="336" spans="1:5" ht="14.25" customHeight="1">
      <c r="A336" s="269">
        <v>136</v>
      </c>
      <c r="B336" s="281" t="s">
        <v>217</v>
      </c>
      <c r="C336" s="271" t="s">
        <v>75</v>
      </c>
      <c r="D336" s="34"/>
      <c r="E336" s="4"/>
    </row>
    <row r="337" spans="1:5" ht="14.25" customHeight="1">
      <c r="A337" s="269">
        <v>137</v>
      </c>
      <c r="B337" s="281" t="s">
        <v>358</v>
      </c>
      <c r="C337" s="271" t="s">
        <v>75</v>
      </c>
      <c r="D337" s="34"/>
      <c r="E337" s="4"/>
    </row>
    <row r="338" spans="1:5" ht="14.25" customHeight="1">
      <c r="A338" s="269">
        <v>138</v>
      </c>
      <c r="B338" s="37" t="s">
        <v>215</v>
      </c>
      <c r="C338" s="271" t="s">
        <v>75</v>
      </c>
      <c r="D338" s="34"/>
      <c r="E338" s="4"/>
    </row>
    <row r="339" spans="1:5" ht="14.25" customHeight="1">
      <c r="A339" s="36">
        <v>139</v>
      </c>
      <c r="B339" s="37" t="s">
        <v>359</v>
      </c>
      <c r="C339" s="271" t="s">
        <v>73</v>
      </c>
      <c r="D339" s="34"/>
      <c r="E339" s="4"/>
    </row>
    <row r="340" spans="1:5" ht="14.25" customHeight="1">
      <c r="A340" s="269">
        <v>140</v>
      </c>
      <c r="B340" s="37" t="s">
        <v>360</v>
      </c>
      <c r="C340" s="271" t="s">
        <v>253</v>
      </c>
      <c r="D340" s="34"/>
      <c r="E340" s="4"/>
    </row>
    <row r="341" spans="1:5" ht="14.25" customHeight="1">
      <c r="A341" s="269">
        <v>141</v>
      </c>
      <c r="B341" s="171" t="s">
        <v>232</v>
      </c>
      <c r="C341" s="276" t="s">
        <v>73</v>
      </c>
      <c r="D341" s="34"/>
      <c r="E341" s="4"/>
    </row>
    <row r="342" spans="1:5" ht="14.25" customHeight="1">
      <c r="A342" s="269">
        <v>142</v>
      </c>
      <c r="B342" s="37" t="s">
        <v>361</v>
      </c>
      <c r="C342" s="271" t="s">
        <v>253</v>
      </c>
      <c r="D342" s="34"/>
      <c r="E342" s="4"/>
    </row>
    <row r="343" spans="1:5" ht="14.25" customHeight="1">
      <c r="A343" s="269">
        <v>143</v>
      </c>
      <c r="B343" s="37" t="s">
        <v>219</v>
      </c>
      <c r="C343" s="271" t="s">
        <v>73</v>
      </c>
      <c r="D343" s="34"/>
      <c r="E343" s="4"/>
    </row>
    <row r="344" spans="1:5" ht="14.25" customHeight="1">
      <c r="A344" s="269">
        <v>144</v>
      </c>
      <c r="B344" s="37" t="s">
        <v>222</v>
      </c>
      <c r="C344" s="271" t="s">
        <v>75</v>
      </c>
      <c r="D344" s="34"/>
      <c r="E344" s="4"/>
    </row>
    <row r="345" spans="1:5" ht="14.25" customHeight="1">
      <c r="A345" s="269">
        <v>145</v>
      </c>
      <c r="B345" s="37" t="s">
        <v>362</v>
      </c>
      <c r="C345" s="271" t="s">
        <v>75</v>
      </c>
      <c r="D345" s="34"/>
      <c r="E345" s="4"/>
    </row>
    <row r="346" spans="1:5" ht="14.25" customHeight="1">
      <c r="A346" s="269">
        <v>146</v>
      </c>
      <c r="B346" s="37" t="s">
        <v>363</v>
      </c>
      <c r="C346" s="271" t="s">
        <v>253</v>
      </c>
      <c r="D346" s="34"/>
      <c r="E346" s="4"/>
    </row>
    <row r="347" spans="1:5" ht="14.25" customHeight="1">
      <c r="A347" s="269">
        <v>147</v>
      </c>
      <c r="B347" s="37" t="s">
        <v>221</v>
      </c>
      <c r="C347" s="271" t="s">
        <v>73</v>
      </c>
      <c r="D347" s="34"/>
      <c r="E347" s="4"/>
    </row>
    <row r="348" spans="1:5" ht="14.25" customHeight="1">
      <c r="A348" s="269">
        <v>148</v>
      </c>
      <c r="B348" s="37" t="s">
        <v>364</v>
      </c>
      <c r="C348" s="271" t="s">
        <v>75</v>
      </c>
      <c r="D348" s="34"/>
      <c r="E348" s="4"/>
    </row>
    <row r="349" spans="1:5" ht="14.25" customHeight="1">
      <c r="A349" s="269">
        <v>149</v>
      </c>
      <c r="B349" s="37" t="s">
        <v>365</v>
      </c>
      <c r="C349" s="271" t="s">
        <v>253</v>
      </c>
      <c r="D349" s="34"/>
      <c r="E349" s="4"/>
    </row>
    <row r="350" spans="1:5" ht="14.25" customHeight="1">
      <c r="A350" s="269">
        <v>150</v>
      </c>
      <c r="B350" s="273" t="s">
        <v>366</v>
      </c>
      <c r="C350" s="271" t="s">
        <v>253</v>
      </c>
      <c r="D350" s="34"/>
      <c r="E350" s="4"/>
    </row>
    <row r="351" spans="1:5" ht="14.25" customHeight="1">
      <c r="A351" s="269">
        <v>151</v>
      </c>
      <c r="B351" s="273" t="s">
        <v>367</v>
      </c>
      <c r="C351" s="271" t="s">
        <v>253</v>
      </c>
      <c r="D351" s="34"/>
      <c r="E351" s="4"/>
    </row>
    <row r="352" spans="1:5" ht="14.25" customHeight="1">
      <c r="A352" s="269">
        <v>152</v>
      </c>
      <c r="B352" s="37" t="s">
        <v>368</v>
      </c>
      <c r="C352" s="271" t="s">
        <v>253</v>
      </c>
      <c r="D352" s="34"/>
      <c r="E352" s="4"/>
    </row>
    <row r="353" spans="1:5" ht="14.25" customHeight="1">
      <c r="A353" s="269">
        <v>153</v>
      </c>
      <c r="B353" s="37" t="s">
        <v>229</v>
      </c>
      <c r="C353" s="271" t="s">
        <v>75</v>
      </c>
      <c r="D353" s="34"/>
      <c r="E353" s="4"/>
    </row>
    <row r="354" spans="1:5" ht="14.25" customHeight="1">
      <c r="A354" s="269">
        <v>154</v>
      </c>
      <c r="B354" s="37" t="s">
        <v>218</v>
      </c>
      <c r="C354" s="271" t="s">
        <v>75</v>
      </c>
      <c r="D354" s="34"/>
      <c r="E354" s="4"/>
    </row>
    <row r="355" spans="1:5" ht="14.25" customHeight="1">
      <c r="A355" s="269">
        <v>155</v>
      </c>
      <c r="B355" s="37" t="s">
        <v>369</v>
      </c>
      <c r="C355" s="271" t="s">
        <v>253</v>
      </c>
      <c r="D355" s="34"/>
      <c r="E355" s="4"/>
    </row>
    <row r="356" spans="1:5" ht="14.25" customHeight="1">
      <c r="A356" s="269">
        <v>156</v>
      </c>
      <c r="B356" s="37" t="s">
        <v>226</v>
      </c>
      <c r="C356" s="271" t="s">
        <v>75</v>
      </c>
      <c r="D356" s="34"/>
      <c r="E356" s="4"/>
    </row>
    <row r="357" spans="1:5" ht="14.25" customHeight="1">
      <c r="A357" s="269">
        <v>157</v>
      </c>
      <c r="B357" s="37" t="s">
        <v>227</v>
      </c>
      <c r="C357" s="271" t="s">
        <v>75</v>
      </c>
      <c r="D357" s="34"/>
      <c r="E357" s="4"/>
    </row>
    <row r="358" spans="1:5" ht="14.25" customHeight="1">
      <c r="A358" s="269">
        <v>158</v>
      </c>
      <c r="B358" s="37" t="s">
        <v>370</v>
      </c>
      <c r="C358" s="271" t="s">
        <v>253</v>
      </c>
      <c r="D358" s="34"/>
      <c r="E358" s="4"/>
    </row>
    <row r="359" spans="1:5" ht="15" customHeight="1">
      <c r="A359" s="282">
        <v>159</v>
      </c>
      <c r="B359" s="283" t="s">
        <v>371</v>
      </c>
      <c r="C359" s="284" t="s">
        <v>253</v>
      </c>
      <c r="D359" s="34"/>
      <c r="E359" s="4"/>
    </row>
    <row r="360" spans="1:5" ht="13.5" customHeight="1">
      <c r="A360" s="285">
        <v>160</v>
      </c>
      <c r="B360" s="286" t="s">
        <v>372</v>
      </c>
      <c r="C360" s="286" t="s">
        <v>253</v>
      </c>
      <c r="D360" s="21"/>
      <c r="E360" s="4"/>
    </row>
    <row r="361" spans="1:5" ht="13.5" customHeight="1">
      <c r="A361" s="285">
        <v>161</v>
      </c>
      <c r="B361" s="286" t="s">
        <v>373</v>
      </c>
      <c r="C361" s="286" t="s">
        <v>253</v>
      </c>
      <c r="D361" s="21"/>
      <c r="E361" s="4"/>
    </row>
    <row r="362" spans="1:5" ht="13.5" customHeight="1">
      <c r="A362" s="285">
        <v>162</v>
      </c>
      <c r="B362" s="286" t="s">
        <v>374</v>
      </c>
      <c r="C362" s="286" t="s">
        <v>73</v>
      </c>
      <c r="D362" s="21"/>
      <c r="E362" s="4"/>
    </row>
    <row r="363" spans="1:5" ht="13.5" customHeight="1">
      <c r="A363" s="285"/>
      <c r="B363" s="285"/>
      <c r="C363" s="285"/>
      <c r="D363" s="21"/>
      <c r="E363" s="4"/>
    </row>
    <row r="364" spans="1:5" ht="13.5" customHeight="1">
      <c r="A364" s="285"/>
      <c r="B364" s="285"/>
      <c r="C364" s="285"/>
      <c r="D364" s="21"/>
      <c r="E364" s="4"/>
    </row>
    <row r="365" spans="1:5" ht="14.1" customHeight="1">
      <c r="A365" s="143"/>
      <c r="B365" s="143"/>
      <c r="C365" s="143"/>
      <c r="D365" s="4"/>
      <c r="E365" s="4"/>
    </row>
    <row r="366" spans="1:5" ht="13.7" customHeight="1">
      <c r="A366" s="4"/>
      <c r="B366" s="4"/>
      <c r="C366" s="4"/>
      <c r="D366" s="4"/>
      <c r="E366" s="4"/>
    </row>
    <row r="367" spans="1:5" ht="13.7" customHeight="1">
      <c r="A367" s="4"/>
      <c r="B367" s="4"/>
      <c r="C367" s="4"/>
      <c r="D367" s="4"/>
      <c r="E367" s="4"/>
    </row>
    <row r="368" spans="1:5" ht="13.7" customHeight="1">
      <c r="A368" s="4"/>
      <c r="B368" s="4"/>
      <c r="C368" s="4"/>
      <c r="D368" s="4"/>
      <c r="E368" s="4"/>
    </row>
    <row r="369" spans="1:5" ht="13.7" customHeight="1">
      <c r="A369" s="4"/>
      <c r="B369" s="4"/>
      <c r="C369" s="4"/>
      <c r="D369" s="4"/>
      <c r="E369" s="4"/>
    </row>
    <row r="370" spans="1:5" ht="13.7" customHeight="1">
      <c r="A370" s="4"/>
      <c r="B370" s="4"/>
      <c r="C370" s="4"/>
      <c r="D370" s="4"/>
      <c r="E370" s="4"/>
    </row>
    <row r="371" spans="1:5" ht="13.7" customHeight="1">
      <c r="A371" s="4"/>
      <c r="B371" s="4"/>
      <c r="C371" s="4"/>
      <c r="D371" s="4"/>
      <c r="E371" s="4"/>
    </row>
    <row r="372" spans="1:5" ht="13.7" customHeight="1">
      <c r="A372" s="4"/>
      <c r="B372" s="4"/>
      <c r="C372" s="4"/>
      <c r="D372" s="4"/>
      <c r="E372" s="4"/>
    </row>
    <row r="373" spans="1:5" ht="13.7" customHeight="1">
      <c r="A373" s="4"/>
      <c r="B373" s="4"/>
      <c r="C373" s="4"/>
      <c r="D373" s="4"/>
      <c r="E373" s="4"/>
    </row>
    <row r="374" spans="1:5" ht="13.7" customHeight="1">
      <c r="A374" s="4"/>
      <c r="B374" s="4"/>
      <c r="C374" s="4"/>
      <c r="D374" s="4"/>
      <c r="E374" s="4"/>
    </row>
    <row r="375" spans="1:5" ht="13.7" customHeight="1">
      <c r="A375" s="4"/>
      <c r="B375" s="4"/>
      <c r="C375" s="4"/>
      <c r="D375" s="4"/>
      <c r="E375" s="4"/>
    </row>
    <row r="376" spans="1:5" ht="13.7" customHeight="1">
      <c r="A376" s="4"/>
      <c r="B376" s="4"/>
      <c r="C376" s="4"/>
      <c r="D376" s="4"/>
      <c r="E376" s="4"/>
    </row>
    <row r="377" spans="1:5" ht="13.7" customHeight="1">
      <c r="A377" s="4"/>
      <c r="B377" s="4"/>
      <c r="C377" s="4"/>
      <c r="D377" s="4"/>
      <c r="E377" s="4"/>
    </row>
    <row r="378" spans="1:5" ht="13.7" customHeight="1">
      <c r="A378" s="4"/>
      <c r="B378" s="4"/>
      <c r="C378" s="4"/>
      <c r="D378" s="4"/>
      <c r="E378" s="4"/>
    </row>
    <row r="379" spans="1:5" ht="13.7" customHeight="1">
      <c r="A379" s="4"/>
      <c r="B379" s="4"/>
      <c r="C379" s="4"/>
      <c r="D379" s="4"/>
      <c r="E379" s="4"/>
    </row>
    <row r="380" spans="1:5" ht="13.7" customHeight="1">
      <c r="A380" s="4"/>
      <c r="B380" s="4"/>
      <c r="C380" s="4"/>
      <c r="D380" s="4"/>
      <c r="E380" s="4"/>
    </row>
    <row r="381" spans="1:5" ht="13.7" customHeight="1">
      <c r="A381" s="4"/>
      <c r="B381" s="4"/>
      <c r="C381" s="4"/>
      <c r="D381" s="4"/>
      <c r="E381" s="4"/>
    </row>
    <row r="382" spans="1:5" ht="13.7" customHeight="1">
      <c r="A382" s="4"/>
      <c r="B382" s="4"/>
      <c r="C382" s="4"/>
      <c r="D382" s="4"/>
      <c r="E382" s="4"/>
    </row>
    <row r="383" spans="1:5" ht="13.7" customHeight="1">
      <c r="A383" s="4"/>
      <c r="B383" s="4"/>
      <c r="C383" s="4"/>
      <c r="D383" s="4"/>
      <c r="E383" s="4"/>
    </row>
    <row r="384" spans="1:5" ht="13.7" customHeight="1">
      <c r="A384" s="4"/>
      <c r="B384" s="4"/>
      <c r="C384" s="4"/>
      <c r="D384" s="4"/>
      <c r="E384" s="4"/>
    </row>
    <row r="385" spans="1:5" ht="13.7" customHeight="1">
      <c r="A385" s="4"/>
      <c r="B385" s="4"/>
      <c r="C385" s="4"/>
      <c r="D385" s="4"/>
      <c r="E385" s="4"/>
    </row>
    <row r="386" spans="1:5" ht="13.7" customHeight="1">
      <c r="A386" s="4"/>
      <c r="B386" s="4"/>
      <c r="C386" s="4"/>
      <c r="D386" s="4"/>
      <c r="E386" s="4"/>
    </row>
    <row r="387" spans="1:5" ht="13.7" customHeight="1">
      <c r="A387" s="4"/>
      <c r="B387" s="4"/>
      <c r="C387" s="4"/>
      <c r="D387" s="4"/>
      <c r="E387" s="4"/>
    </row>
    <row r="388" spans="1:5" ht="13.7" customHeight="1">
      <c r="A388" s="4"/>
      <c r="B388" s="4"/>
      <c r="C388" s="4"/>
      <c r="D388" s="4"/>
      <c r="E388" s="4"/>
    </row>
    <row r="389" spans="1:5" ht="13.7" customHeight="1">
      <c r="A389" s="4"/>
      <c r="B389" s="4"/>
      <c r="C389" s="4"/>
      <c r="D389" s="4"/>
      <c r="E389" s="4"/>
    </row>
    <row r="390" spans="1:5" ht="13.7" customHeight="1">
      <c r="A390" s="4"/>
      <c r="B390" s="4"/>
      <c r="C390" s="4"/>
      <c r="D390" s="4"/>
      <c r="E390" s="4"/>
    </row>
    <row r="391" spans="1:5" ht="13.7" customHeight="1">
      <c r="A391" s="4"/>
      <c r="B391" s="4"/>
      <c r="C391" s="4"/>
      <c r="D391" s="4"/>
      <c r="E391" s="4"/>
    </row>
    <row r="392" spans="1:5" ht="13.7" customHeight="1">
      <c r="A392" s="4"/>
      <c r="B392" s="4"/>
      <c r="C392" s="4"/>
      <c r="D392" s="4"/>
      <c r="E392" s="4"/>
    </row>
    <row r="393" spans="1:5" ht="13.7" customHeight="1">
      <c r="A393" s="4"/>
      <c r="B393" s="4"/>
      <c r="C393" s="4"/>
      <c r="D393" s="4"/>
      <c r="E393" s="4"/>
    </row>
    <row r="394" spans="1:5" ht="13.7" customHeight="1">
      <c r="A394" s="4"/>
      <c r="B394" s="4"/>
      <c r="C394" s="4"/>
      <c r="D394" s="4"/>
      <c r="E394" s="4"/>
    </row>
    <row r="395" spans="1:5" ht="13.7" customHeight="1">
      <c r="A395" s="4"/>
      <c r="B395" s="4"/>
      <c r="C395" s="4"/>
      <c r="D395" s="4"/>
      <c r="E395" s="4"/>
    </row>
    <row r="396" spans="1:5" ht="13.7" customHeight="1">
      <c r="A396" s="4"/>
      <c r="B396" s="4"/>
      <c r="C396" s="4"/>
      <c r="D396" s="4"/>
      <c r="E396" s="4"/>
    </row>
    <row r="397" spans="1:5" ht="13.7" customHeight="1">
      <c r="A397" s="4"/>
      <c r="B397" s="4"/>
      <c r="C397" s="4"/>
      <c r="D397" s="4"/>
      <c r="E397" s="4"/>
    </row>
    <row r="398" spans="1:5" ht="13.7" customHeight="1">
      <c r="A398" s="4"/>
      <c r="B398" s="4"/>
      <c r="C398" s="4"/>
      <c r="D398" s="4"/>
      <c r="E398" s="4"/>
    </row>
    <row r="399" spans="1:5" ht="13.7" customHeight="1">
      <c r="A399" s="4"/>
      <c r="B399" s="4"/>
      <c r="C399" s="4"/>
      <c r="D399" s="4"/>
      <c r="E399" s="4"/>
    </row>
    <row r="400" spans="1:5" ht="13.7" customHeight="1">
      <c r="A400" s="4"/>
      <c r="B400" s="4"/>
      <c r="C400" s="4"/>
      <c r="D400" s="4"/>
      <c r="E400" s="4"/>
    </row>
    <row r="401" spans="1:5" ht="13.7" customHeight="1">
      <c r="A401" s="4"/>
      <c r="B401" s="4"/>
      <c r="C401" s="4"/>
      <c r="D401" s="4"/>
      <c r="E401" s="4"/>
    </row>
    <row r="402" spans="1:5" ht="13.7" customHeight="1">
      <c r="A402" s="4"/>
      <c r="B402" s="4"/>
      <c r="C402" s="4"/>
      <c r="D402" s="4"/>
      <c r="E402" s="4"/>
    </row>
    <row r="403" spans="1:5" ht="13.7" customHeight="1">
      <c r="A403" s="4"/>
      <c r="B403" s="4"/>
      <c r="C403" s="4"/>
      <c r="D403" s="4"/>
      <c r="E403" s="4"/>
    </row>
    <row r="404" spans="1:5" ht="13.7" customHeight="1">
      <c r="A404" s="4"/>
      <c r="B404" s="4"/>
      <c r="C404" s="4"/>
      <c r="D404" s="4"/>
      <c r="E404" s="4"/>
    </row>
    <row r="405" spans="1:5" ht="13.7" customHeight="1">
      <c r="A405" s="4"/>
      <c r="B405" s="4"/>
      <c r="C405" s="4"/>
      <c r="D405" s="4"/>
      <c r="E405" s="4"/>
    </row>
    <row r="406" spans="1:5" ht="13.7" customHeight="1">
      <c r="A406" s="4"/>
      <c r="B406" s="4"/>
      <c r="C406" s="4"/>
      <c r="D406" s="4"/>
      <c r="E406" s="4"/>
    </row>
    <row r="407" spans="1:5" ht="13.7" customHeight="1">
      <c r="A407" s="4"/>
      <c r="B407" s="4"/>
      <c r="C407" s="4"/>
      <c r="D407" s="4"/>
      <c r="E407" s="4"/>
    </row>
    <row r="408" spans="1:5" ht="13.7" customHeight="1">
      <c r="A408" s="4"/>
      <c r="B408" s="4"/>
      <c r="C408" s="4"/>
      <c r="D408" s="4"/>
      <c r="E408" s="4"/>
    </row>
    <row r="409" spans="1:5" ht="13.7" customHeight="1">
      <c r="A409" s="4"/>
      <c r="B409" s="4"/>
      <c r="C409" s="4"/>
      <c r="D409" s="4"/>
      <c r="E409" s="4"/>
    </row>
    <row r="410" spans="1:5" ht="13.7" customHeight="1">
      <c r="A410" s="4"/>
      <c r="B410" s="4"/>
      <c r="C410" s="4"/>
      <c r="D410" s="4"/>
      <c r="E410" s="4"/>
    </row>
    <row r="411" spans="1:5" ht="13.7" customHeight="1">
      <c r="A411" s="4"/>
      <c r="B411" s="4"/>
      <c r="C411" s="4"/>
      <c r="D411" s="4"/>
      <c r="E411" s="4"/>
    </row>
    <row r="412" spans="1:5" ht="13.7" customHeight="1">
      <c r="A412" s="4"/>
      <c r="B412" s="4"/>
      <c r="C412" s="4"/>
      <c r="D412" s="4"/>
      <c r="E412" s="4"/>
    </row>
    <row r="413" spans="1:5" ht="13.7" customHeight="1">
      <c r="A413" s="4"/>
      <c r="B413" s="4"/>
      <c r="C413" s="4"/>
      <c r="D413" s="4"/>
      <c r="E413" s="4"/>
    </row>
    <row r="414" spans="1:5" ht="13.7" customHeight="1">
      <c r="A414" s="4"/>
      <c r="B414" s="4"/>
      <c r="C414" s="4"/>
      <c r="D414" s="4"/>
      <c r="E414" s="4"/>
    </row>
    <row r="415" spans="1:5" ht="13.7" customHeight="1">
      <c r="A415" s="4"/>
      <c r="B415" s="4"/>
      <c r="C415" s="4"/>
      <c r="D415" s="4"/>
      <c r="E415" s="4"/>
    </row>
    <row r="416" spans="1:5" ht="13.7" customHeight="1">
      <c r="A416" s="4"/>
      <c r="B416" s="4"/>
      <c r="C416" s="4"/>
      <c r="D416" s="4"/>
      <c r="E416" s="4"/>
    </row>
    <row r="417" spans="1:5" ht="13.7" customHeight="1">
      <c r="A417" s="4"/>
      <c r="B417" s="4"/>
      <c r="C417" s="4"/>
      <c r="D417" s="4"/>
      <c r="E417" s="4"/>
    </row>
    <row r="418" spans="1:5" ht="13.7" customHeight="1">
      <c r="A418" s="4"/>
      <c r="B418" s="4"/>
      <c r="C418" s="4"/>
      <c r="D418" s="4"/>
      <c r="E418" s="4"/>
    </row>
    <row r="419" spans="1:5" ht="13.7" customHeight="1">
      <c r="A419" s="4"/>
      <c r="B419" s="4"/>
      <c r="C419" s="4"/>
      <c r="D419" s="4"/>
      <c r="E419" s="4"/>
    </row>
    <row r="420" spans="1:5" ht="13.7" customHeight="1">
      <c r="A420" s="4"/>
      <c r="B420" s="4"/>
      <c r="C420" s="4"/>
      <c r="D420" s="4"/>
      <c r="E420" s="4"/>
    </row>
    <row r="421" spans="1:5" ht="13.7" customHeight="1">
      <c r="A421" s="4"/>
      <c r="B421" s="4"/>
      <c r="C421" s="4"/>
      <c r="D421" s="4"/>
      <c r="E421" s="4"/>
    </row>
    <row r="422" spans="1:5" ht="13.7" customHeight="1">
      <c r="A422" s="4"/>
      <c r="B422" s="4"/>
      <c r="C422" s="4"/>
      <c r="D422" s="4"/>
      <c r="E422" s="4"/>
    </row>
    <row r="423" spans="1:5" ht="13.7" customHeight="1">
      <c r="A423" s="4"/>
      <c r="B423" s="4"/>
      <c r="C423" s="4"/>
      <c r="D423" s="4"/>
      <c r="E423" s="4"/>
    </row>
    <row r="424" spans="1:5" ht="13.7" customHeight="1">
      <c r="A424" s="4"/>
      <c r="B424" s="4"/>
      <c r="C424" s="4"/>
      <c r="D424" s="4"/>
      <c r="E424" s="4"/>
    </row>
    <row r="425" spans="1:5" ht="13.7" customHeight="1">
      <c r="A425" s="4"/>
      <c r="B425" s="4"/>
      <c r="C425" s="4"/>
      <c r="D425" s="4"/>
      <c r="E425" s="4"/>
    </row>
    <row r="426" spans="1:5" ht="13.7" customHeight="1">
      <c r="A426" s="4"/>
      <c r="B426" s="4"/>
      <c r="C426" s="4"/>
      <c r="D426" s="4"/>
      <c r="E426" s="4"/>
    </row>
    <row r="427" spans="1:5" ht="13.7" customHeight="1">
      <c r="A427" s="4"/>
      <c r="B427" s="4"/>
      <c r="C427" s="4"/>
      <c r="D427" s="4"/>
      <c r="E427" s="4"/>
    </row>
    <row r="428" spans="1:5" ht="13.7" customHeight="1">
      <c r="A428" s="4"/>
      <c r="B428" s="4"/>
      <c r="C428" s="4"/>
      <c r="D428" s="4"/>
      <c r="E428" s="4"/>
    </row>
    <row r="429" spans="1:5" ht="13.7" customHeight="1">
      <c r="A429" s="4"/>
      <c r="B429" s="4"/>
      <c r="C429" s="4"/>
      <c r="D429" s="4"/>
      <c r="E429" s="4"/>
    </row>
    <row r="430" spans="1:5" ht="13.7" customHeight="1">
      <c r="A430" s="4"/>
      <c r="B430" s="4"/>
      <c r="C430" s="4"/>
      <c r="D430" s="4"/>
      <c r="E430" s="4"/>
    </row>
    <row r="431" spans="1:5" ht="13.7" customHeight="1">
      <c r="A431" s="4"/>
      <c r="B431" s="4"/>
      <c r="C431" s="4"/>
      <c r="D431" s="4"/>
      <c r="E431" s="4"/>
    </row>
    <row r="432" spans="1:5" ht="13.7" customHeight="1">
      <c r="A432" s="4"/>
      <c r="B432" s="4"/>
      <c r="C432" s="4"/>
      <c r="D432" s="4"/>
      <c r="E432" s="4"/>
    </row>
    <row r="433" spans="1:5" ht="13.7" customHeight="1">
      <c r="A433" s="4"/>
      <c r="B433" s="4"/>
      <c r="C433" s="4"/>
      <c r="D433" s="4"/>
      <c r="E433" s="4"/>
    </row>
    <row r="434" spans="1:5" ht="13.7" customHeight="1">
      <c r="A434" s="4"/>
      <c r="B434" s="4"/>
      <c r="C434" s="4"/>
      <c r="D434" s="4"/>
      <c r="E434" s="4"/>
    </row>
    <row r="435" spans="1:5" ht="13.7" customHeight="1">
      <c r="A435" s="4"/>
      <c r="B435" s="4"/>
      <c r="C435" s="4"/>
      <c r="D435" s="4"/>
      <c r="E435" s="4"/>
    </row>
    <row r="436" spans="1:5" ht="13.7" customHeight="1">
      <c r="A436" s="4"/>
      <c r="B436" s="4"/>
      <c r="C436" s="4"/>
      <c r="D436" s="4"/>
      <c r="E436" s="4"/>
    </row>
    <row r="437" spans="1:5" ht="13.7" customHeight="1">
      <c r="A437" s="4"/>
      <c r="B437" s="4"/>
      <c r="C437" s="4"/>
      <c r="D437" s="4"/>
      <c r="E437" s="4"/>
    </row>
    <row r="438" spans="1:5" ht="13.7" customHeight="1">
      <c r="A438" s="4"/>
      <c r="B438" s="4"/>
      <c r="C438" s="4"/>
      <c r="D438" s="4"/>
      <c r="E438" s="4"/>
    </row>
    <row r="439" spans="1:5" ht="13.7" customHeight="1">
      <c r="A439" s="4"/>
      <c r="B439" s="4"/>
      <c r="C439" s="4"/>
      <c r="D439" s="4"/>
      <c r="E439" s="4"/>
    </row>
    <row r="440" spans="1:5" ht="13.7" customHeight="1">
      <c r="A440" s="4"/>
      <c r="B440" s="4"/>
      <c r="C440" s="4"/>
      <c r="D440" s="4"/>
      <c r="E440" s="4"/>
    </row>
    <row r="441" spans="1:5" ht="13.7" customHeight="1">
      <c r="A441" s="4"/>
      <c r="B441" s="4"/>
      <c r="C441" s="4"/>
      <c r="D441" s="4"/>
      <c r="E441" s="4"/>
    </row>
    <row r="442" spans="1:5" ht="13.7" customHeight="1">
      <c r="A442" s="4"/>
      <c r="B442" s="4"/>
      <c r="C442" s="4"/>
      <c r="D442" s="4"/>
      <c r="E442" s="4"/>
    </row>
    <row r="443" spans="1:5" ht="13.7" customHeight="1">
      <c r="A443" s="4"/>
      <c r="B443" s="4"/>
      <c r="C443" s="4"/>
      <c r="D443" s="4"/>
      <c r="E443" s="4"/>
    </row>
    <row r="444" spans="1:5" ht="13.7" customHeight="1">
      <c r="A444" s="4"/>
      <c r="B444" s="4"/>
      <c r="C444" s="4"/>
      <c r="D444" s="4"/>
      <c r="E444" s="4"/>
    </row>
    <row r="445" spans="1:5" ht="13.7" customHeight="1">
      <c r="A445" s="4"/>
      <c r="B445" s="4"/>
      <c r="C445" s="4"/>
      <c r="D445" s="4"/>
      <c r="E445" s="4"/>
    </row>
    <row r="446" spans="1:5" ht="13.7" customHeight="1">
      <c r="A446" s="4"/>
      <c r="B446" s="4"/>
      <c r="C446" s="4"/>
      <c r="D446" s="4"/>
      <c r="E446" s="4"/>
    </row>
    <row r="447" spans="1:5" ht="13.7" customHeight="1">
      <c r="A447" s="4"/>
      <c r="B447" s="4"/>
      <c r="C447" s="4"/>
      <c r="D447" s="4"/>
      <c r="E447" s="4"/>
    </row>
    <row r="448" spans="1:5" ht="13.7" customHeight="1">
      <c r="A448" s="4"/>
      <c r="B448" s="4"/>
      <c r="C448" s="4"/>
      <c r="D448" s="4"/>
      <c r="E448" s="4"/>
    </row>
    <row r="449" spans="1:5" ht="13.7" customHeight="1">
      <c r="A449" s="4"/>
      <c r="B449" s="4"/>
      <c r="C449" s="4"/>
      <c r="D449" s="4"/>
      <c r="E449" s="4"/>
    </row>
    <row r="450" spans="1:5" ht="13.7" customHeight="1">
      <c r="A450" s="4"/>
      <c r="B450" s="4"/>
      <c r="C450" s="4"/>
      <c r="D450" s="4"/>
      <c r="E450" s="4"/>
    </row>
    <row r="451" spans="1:5" ht="13.7" customHeight="1">
      <c r="A451" s="4"/>
      <c r="B451" s="4"/>
      <c r="C451" s="4"/>
      <c r="D451" s="4"/>
      <c r="E451" s="4"/>
    </row>
    <row r="452" spans="1:5" ht="13.7" customHeight="1">
      <c r="A452" s="4"/>
      <c r="B452" s="4"/>
      <c r="C452" s="4"/>
      <c r="D452" s="4"/>
      <c r="E452" s="4"/>
    </row>
    <row r="453" spans="1:5" ht="13.7" customHeight="1">
      <c r="A453" s="4"/>
      <c r="B453" s="4"/>
      <c r="C453" s="4"/>
      <c r="D453" s="4"/>
      <c r="E453" s="4"/>
    </row>
    <row r="454" spans="1:5" ht="13.7" customHeight="1">
      <c r="A454" s="4"/>
      <c r="B454" s="4"/>
      <c r="C454" s="4"/>
      <c r="D454" s="4"/>
      <c r="E454" s="4"/>
    </row>
    <row r="455" spans="1:5" ht="13.7" customHeight="1">
      <c r="A455" s="4"/>
      <c r="B455" s="4"/>
      <c r="C455" s="4"/>
      <c r="D455" s="4"/>
      <c r="E455" s="4"/>
    </row>
    <row r="456" spans="1:5" ht="13.7" customHeight="1">
      <c r="A456" s="4"/>
      <c r="B456" s="4"/>
      <c r="C456" s="4"/>
      <c r="D456" s="4"/>
      <c r="E456" s="4"/>
    </row>
    <row r="457" spans="1:5" ht="13.7" customHeight="1">
      <c r="A457" s="4"/>
      <c r="B457" s="4"/>
      <c r="C457" s="4"/>
      <c r="D457" s="4"/>
      <c r="E457" s="4"/>
    </row>
    <row r="458" spans="1:5" ht="13.7" customHeight="1">
      <c r="A458" s="4"/>
      <c r="B458" s="4"/>
      <c r="C458" s="4"/>
      <c r="D458" s="4"/>
      <c r="E458" s="4"/>
    </row>
    <row r="459" spans="1:5" ht="13.7" customHeight="1">
      <c r="A459" s="4"/>
      <c r="B459" s="4"/>
      <c r="C459" s="4"/>
      <c r="D459" s="4"/>
      <c r="E459" s="4"/>
    </row>
    <row r="460" spans="1:5" ht="13.7" customHeight="1">
      <c r="A460" s="4"/>
      <c r="B460" s="4"/>
      <c r="C460" s="4"/>
      <c r="D460" s="4"/>
      <c r="E460" s="4"/>
    </row>
    <row r="461" spans="1:5" ht="13.7" customHeight="1">
      <c r="A461" s="4"/>
      <c r="B461" s="4"/>
      <c r="C461" s="4"/>
      <c r="D461" s="4"/>
      <c r="E461" s="4"/>
    </row>
    <row r="462" spans="1:5" ht="13.7" customHeight="1">
      <c r="A462" s="4"/>
      <c r="B462" s="4"/>
      <c r="C462" s="4"/>
      <c r="D462" s="4"/>
      <c r="E462" s="4"/>
    </row>
    <row r="463" spans="1:5" ht="13.7" customHeight="1">
      <c r="A463" s="4"/>
      <c r="B463" s="4"/>
      <c r="C463" s="4"/>
      <c r="D463" s="4"/>
      <c r="E463" s="4"/>
    </row>
    <row r="464" spans="1:5" ht="13.7" customHeight="1">
      <c r="A464" s="4"/>
      <c r="B464" s="4"/>
      <c r="C464" s="4"/>
      <c r="D464" s="4"/>
      <c r="E464" s="4"/>
    </row>
    <row r="465" spans="1:5" ht="13.7" customHeight="1">
      <c r="A465" s="4"/>
      <c r="B465" s="4"/>
      <c r="C465" s="4"/>
      <c r="D465" s="4"/>
      <c r="E465" s="4"/>
    </row>
    <row r="466" spans="1:5" ht="13.7" customHeight="1">
      <c r="A466" s="4"/>
      <c r="B466" s="4"/>
      <c r="C466" s="4"/>
      <c r="D466" s="4"/>
      <c r="E466" s="4"/>
    </row>
    <row r="467" spans="1:5" ht="13.7" customHeight="1">
      <c r="A467" s="4"/>
      <c r="B467" s="4"/>
      <c r="C467" s="4"/>
      <c r="D467" s="4"/>
      <c r="E467" s="4"/>
    </row>
    <row r="468" spans="1:5" ht="13.7" customHeight="1">
      <c r="A468" s="4"/>
      <c r="B468" s="4"/>
      <c r="C468" s="4"/>
      <c r="D468" s="4"/>
      <c r="E468" s="4"/>
    </row>
    <row r="469" spans="1:5" ht="13.7" customHeight="1">
      <c r="A469" s="4"/>
      <c r="B469" s="4"/>
      <c r="C469" s="4"/>
      <c r="D469" s="4"/>
      <c r="E469" s="4"/>
    </row>
    <row r="470" spans="1:5" ht="13.7" customHeight="1">
      <c r="A470" s="4"/>
      <c r="B470" s="4"/>
      <c r="C470" s="4"/>
      <c r="D470" s="4"/>
      <c r="E470" s="4"/>
    </row>
    <row r="471" spans="1:5" ht="13.7" customHeight="1">
      <c r="A471" s="4"/>
      <c r="B471" s="4"/>
      <c r="C471" s="4"/>
      <c r="D471" s="4"/>
      <c r="E471" s="4"/>
    </row>
    <row r="472" spans="1:5" ht="13.7" customHeight="1">
      <c r="A472" s="4"/>
      <c r="B472" s="4"/>
      <c r="C472" s="4"/>
      <c r="D472" s="4"/>
      <c r="E472" s="4"/>
    </row>
    <row r="473" spans="1:5" ht="13.7" customHeight="1">
      <c r="A473" s="4"/>
      <c r="B473" s="4"/>
      <c r="C473" s="4"/>
      <c r="D473" s="4"/>
      <c r="E473" s="4"/>
    </row>
    <row r="474" spans="1:5" ht="13.7" customHeight="1">
      <c r="A474" s="4"/>
      <c r="B474" s="4"/>
      <c r="C474" s="4"/>
      <c r="D474" s="4"/>
      <c r="E474" s="4"/>
    </row>
    <row r="475" spans="1:5" ht="13.7" customHeight="1">
      <c r="A475" s="4"/>
      <c r="B475" s="4"/>
      <c r="C475" s="4"/>
      <c r="D475" s="4"/>
      <c r="E475" s="4"/>
    </row>
    <row r="476" spans="1:5" ht="13.7" customHeight="1">
      <c r="A476" s="4"/>
      <c r="B476" s="4"/>
      <c r="C476" s="4"/>
      <c r="D476" s="4"/>
      <c r="E476" s="4"/>
    </row>
    <row r="477" spans="1:5" ht="13.7" customHeight="1">
      <c r="A477" s="4"/>
      <c r="B477" s="4"/>
      <c r="C477" s="4"/>
      <c r="D477" s="4"/>
      <c r="E477" s="4"/>
    </row>
    <row r="478" spans="1:5" ht="13.7" customHeight="1">
      <c r="A478" s="4"/>
      <c r="B478" s="4"/>
      <c r="C478" s="4"/>
      <c r="D478" s="4"/>
      <c r="E478" s="4"/>
    </row>
    <row r="479" spans="1:5" ht="13.7" customHeight="1">
      <c r="A479" s="4"/>
      <c r="B479" s="4"/>
      <c r="C479" s="4"/>
      <c r="D479" s="4"/>
      <c r="E479" s="4"/>
    </row>
    <row r="480" spans="1:5" ht="13.7" customHeight="1">
      <c r="A480" s="4"/>
      <c r="B480" s="4"/>
      <c r="C480" s="4"/>
      <c r="D480" s="4"/>
      <c r="E480" s="4"/>
    </row>
    <row r="481" spans="1:5" ht="13.7" customHeight="1">
      <c r="A481" s="4"/>
      <c r="B481" s="4"/>
      <c r="C481" s="4"/>
      <c r="D481" s="4"/>
      <c r="E481" s="4"/>
    </row>
    <row r="482" spans="1:5" ht="13.7" customHeight="1">
      <c r="A482" s="4"/>
      <c r="B482" s="4"/>
      <c r="C482" s="4"/>
      <c r="D482" s="4"/>
      <c r="E482" s="4"/>
    </row>
    <row r="483" spans="1:5" ht="13.7" customHeight="1">
      <c r="A483" s="4"/>
      <c r="B483" s="4"/>
      <c r="C483" s="4"/>
      <c r="D483" s="4"/>
      <c r="E483" s="4"/>
    </row>
    <row r="484" spans="1:5" ht="13.7" customHeight="1">
      <c r="A484" s="4"/>
      <c r="B484" s="4"/>
      <c r="C484" s="4"/>
      <c r="D484" s="4"/>
      <c r="E484" s="4"/>
    </row>
    <row r="485" spans="1:5" ht="13.7" customHeight="1">
      <c r="A485" s="4"/>
      <c r="B485" s="4"/>
      <c r="C485" s="4"/>
      <c r="D485" s="4"/>
      <c r="E485" s="4"/>
    </row>
    <row r="486" spans="1:5" ht="13.7" customHeight="1">
      <c r="A486" s="4"/>
      <c r="B486" s="4"/>
      <c r="C486" s="4"/>
      <c r="D486" s="4"/>
      <c r="E486" s="4"/>
    </row>
    <row r="487" spans="1:5" ht="13.7" customHeight="1">
      <c r="A487" s="4"/>
      <c r="B487" s="4"/>
      <c r="C487" s="4"/>
      <c r="D487" s="4"/>
      <c r="E487" s="4"/>
    </row>
    <row r="488" spans="1:5" ht="13.7" customHeight="1">
      <c r="A488" s="4"/>
      <c r="B488" s="4"/>
      <c r="C488" s="4"/>
      <c r="D488" s="4"/>
      <c r="E488" s="4"/>
    </row>
    <row r="489" spans="1:5" ht="13.7" customHeight="1">
      <c r="A489" s="4"/>
      <c r="B489" s="4"/>
      <c r="C489" s="4"/>
      <c r="D489" s="4"/>
      <c r="E489" s="4"/>
    </row>
    <row r="490" spans="1:5" ht="13.7" customHeight="1">
      <c r="A490" s="4"/>
      <c r="B490" s="4"/>
      <c r="C490" s="4"/>
      <c r="D490" s="4"/>
      <c r="E490" s="4"/>
    </row>
    <row r="491" spans="1:5" ht="13.7" customHeight="1">
      <c r="A491" s="4"/>
      <c r="B491" s="4"/>
      <c r="C491" s="4"/>
      <c r="D491" s="4"/>
      <c r="E491" s="4"/>
    </row>
    <row r="492" spans="1:5" ht="13.7" customHeight="1">
      <c r="A492" s="4"/>
      <c r="B492" s="4"/>
      <c r="C492" s="4"/>
      <c r="D492" s="4"/>
      <c r="E492" s="4"/>
    </row>
    <row r="493" spans="1:5" ht="13.7" customHeight="1">
      <c r="A493" s="4"/>
      <c r="B493" s="4"/>
      <c r="C493" s="4"/>
      <c r="D493" s="4"/>
      <c r="E493" s="4"/>
    </row>
    <row r="494" spans="1:5" ht="13.7" customHeight="1">
      <c r="A494" s="4"/>
      <c r="B494" s="4"/>
      <c r="C494" s="4"/>
      <c r="D494" s="4"/>
      <c r="E494" s="4"/>
    </row>
    <row r="495" spans="1:5" ht="13.7" customHeight="1">
      <c r="A495" s="4"/>
      <c r="B495" s="4"/>
      <c r="C495" s="4"/>
      <c r="D495" s="4"/>
      <c r="E495" s="4"/>
    </row>
    <row r="496" spans="1:5" ht="13.7" customHeight="1">
      <c r="A496" s="4"/>
      <c r="B496" s="4"/>
      <c r="C496" s="4"/>
      <c r="D496" s="4"/>
      <c r="E496" s="4"/>
    </row>
    <row r="497" spans="1:5" ht="13.7" customHeight="1">
      <c r="A497" s="4"/>
      <c r="B497" s="4"/>
      <c r="C497" s="4"/>
      <c r="D497" s="4"/>
      <c r="E497" s="4"/>
    </row>
    <row r="498" spans="1:5" ht="13.7" customHeight="1">
      <c r="A498" s="4"/>
      <c r="B498" s="4"/>
      <c r="C498" s="4"/>
      <c r="D498" s="4"/>
      <c r="E498" s="4"/>
    </row>
    <row r="499" spans="1:5" ht="13.7" customHeight="1">
      <c r="A499" s="4"/>
      <c r="B499" s="4"/>
      <c r="C499" s="4"/>
      <c r="D499" s="4"/>
      <c r="E499" s="4"/>
    </row>
    <row r="500" spans="1:5" ht="13.7" customHeight="1">
      <c r="A500" s="4"/>
      <c r="B500" s="4"/>
      <c r="C500" s="4"/>
      <c r="D500" s="4"/>
      <c r="E500" s="4"/>
    </row>
    <row r="501" spans="1:5" ht="13.7" customHeight="1">
      <c r="A501" s="4"/>
      <c r="B501" s="4"/>
      <c r="C501" s="4"/>
      <c r="D501" s="4"/>
      <c r="E501" s="4"/>
    </row>
    <row r="502" spans="1:5" ht="13.7" customHeight="1">
      <c r="A502" s="4"/>
      <c r="B502" s="4"/>
      <c r="C502" s="4"/>
      <c r="D502" s="4"/>
      <c r="E502" s="4"/>
    </row>
    <row r="503" spans="1:5" ht="13.7" customHeight="1">
      <c r="A503" s="4"/>
      <c r="B503" s="4"/>
      <c r="C503" s="4"/>
      <c r="D503" s="4"/>
      <c r="E503" s="4"/>
    </row>
    <row r="504" spans="1:5" ht="13.7" customHeight="1">
      <c r="A504" s="4"/>
      <c r="B504" s="4"/>
      <c r="C504" s="4"/>
      <c r="D504" s="4"/>
      <c r="E504" s="4"/>
    </row>
    <row r="505" spans="1:5" ht="13.7" customHeight="1">
      <c r="A505" s="4"/>
      <c r="B505" s="4"/>
      <c r="C505" s="4"/>
      <c r="D505" s="4"/>
      <c r="E505" s="4"/>
    </row>
    <row r="506" spans="1:5" ht="13.7" customHeight="1">
      <c r="A506" s="4"/>
      <c r="B506" s="4"/>
      <c r="C506" s="4"/>
      <c r="D506" s="4"/>
      <c r="E506" s="4"/>
    </row>
    <row r="507" spans="1:5" ht="13.7" customHeight="1">
      <c r="A507" s="4"/>
      <c r="B507" s="4"/>
      <c r="C507" s="4"/>
      <c r="D507" s="4"/>
      <c r="E507" s="4"/>
    </row>
    <row r="508" spans="1:5" ht="13.7" customHeight="1">
      <c r="A508" s="4"/>
      <c r="B508" s="4"/>
      <c r="C508" s="4"/>
      <c r="D508" s="4"/>
      <c r="E508" s="4"/>
    </row>
    <row r="509" spans="1:5" ht="13.7" customHeight="1">
      <c r="A509" s="4"/>
      <c r="B509" s="4"/>
      <c r="C509" s="4"/>
      <c r="D509" s="4"/>
      <c r="E509" s="4"/>
    </row>
    <row r="510" spans="1:5" ht="13.7" customHeight="1">
      <c r="A510" s="4"/>
      <c r="B510" s="4"/>
      <c r="C510" s="4"/>
      <c r="D510" s="4"/>
      <c r="E510" s="4"/>
    </row>
    <row r="511" spans="1:5" ht="13.7" customHeight="1">
      <c r="A511" s="4"/>
      <c r="B511" s="4"/>
      <c r="C511" s="4"/>
      <c r="D511" s="4"/>
      <c r="E511" s="4"/>
    </row>
    <row r="512" spans="1:5" ht="13.7" customHeight="1">
      <c r="A512" s="4"/>
      <c r="B512" s="4"/>
      <c r="C512" s="4"/>
      <c r="D512" s="4"/>
      <c r="E512" s="4"/>
    </row>
    <row r="513" spans="1:5" ht="13.7" customHeight="1">
      <c r="A513" s="4"/>
      <c r="B513" s="4"/>
      <c r="C513" s="4"/>
      <c r="D513" s="4"/>
      <c r="E513" s="4"/>
    </row>
    <row r="514" spans="1:5" ht="13.7" customHeight="1">
      <c r="A514" s="4"/>
      <c r="B514" s="4"/>
      <c r="C514" s="4"/>
      <c r="D514" s="4"/>
      <c r="E514" s="4"/>
    </row>
    <row r="515" spans="1:5" ht="13.7" customHeight="1">
      <c r="A515" s="4"/>
      <c r="B515" s="4"/>
      <c r="C515" s="4"/>
      <c r="D515" s="4"/>
      <c r="E515" s="4"/>
    </row>
    <row r="516" spans="1:5" ht="13.7" customHeight="1">
      <c r="A516" s="4"/>
      <c r="B516" s="4"/>
      <c r="C516" s="4"/>
      <c r="D516" s="4"/>
      <c r="E516" s="4"/>
    </row>
    <row r="517" spans="1:5" ht="13.7" customHeight="1">
      <c r="A517" s="4"/>
      <c r="B517" s="4"/>
      <c r="C517" s="4"/>
      <c r="D517" s="4"/>
      <c r="E517" s="4"/>
    </row>
    <row r="518" spans="1:5" ht="13.7" customHeight="1">
      <c r="A518" s="4"/>
      <c r="B518" s="4"/>
      <c r="C518" s="4"/>
      <c r="D518" s="4"/>
      <c r="E518" s="4"/>
    </row>
    <row r="519" spans="1:5" ht="13.7" customHeight="1">
      <c r="A519" s="4"/>
      <c r="B519" s="4"/>
      <c r="C519" s="4"/>
      <c r="D519" s="4"/>
      <c r="E519" s="4"/>
    </row>
    <row r="520" spans="1:5" ht="13.7" customHeight="1">
      <c r="A520" s="4"/>
      <c r="B520" s="4"/>
      <c r="C520" s="4"/>
      <c r="D520" s="4"/>
      <c r="E520" s="4"/>
    </row>
    <row r="521" spans="1:5" ht="13.7" customHeight="1">
      <c r="A521" s="4"/>
      <c r="B521" s="4"/>
      <c r="C521" s="4"/>
      <c r="D521" s="4"/>
      <c r="E521" s="4"/>
    </row>
    <row r="522" spans="1:5" ht="13.7" customHeight="1">
      <c r="A522" s="4"/>
      <c r="B522" s="4"/>
      <c r="C522" s="4"/>
      <c r="D522" s="4"/>
      <c r="E522" s="4"/>
    </row>
    <row r="523" spans="1:5" ht="13.7" customHeight="1">
      <c r="A523" s="4"/>
      <c r="B523" s="4"/>
      <c r="C523" s="4"/>
      <c r="D523" s="4"/>
      <c r="E523" s="4"/>
    </row>
    <row r="524" spans="1:5" ht="13.7" customHeight="1">
      <c r="A524" s="4"/>
      <c r="B524" s="4"/>
      <c r="C524" s="4"/>
      <c r="D524" s="4"/>
      <c r="E524" s="4"/>
    </row>
    <row r="525" spans="1:5" ht="13.7" customHeight="1">
      <c r="A525" s="4"/>
      <c r="B525" s="4"/>
      <c r="C525" s="4"/>
      <c r="D525" s="4"/>
      <c r="E525" s="4"/>
    </row>
    <row r="526" spans="1:5" ht="13.7" customHeight="1">
      <c r="A526" s="4"/>
      <c r="B526" s="4"/>
      <c r="C526" s="4"/>
      <c r="D526" s="4"/>
      <c r="E526" s="4"/>
    </row>
    <row r="527" spans="1:5" ht="13.7" customHeight="1">
      <c r="A527" s="4"/>
      <c r="B527" s="4"/>
      <c r="C527" s="4"/>
      <c r="D527" s="4"/>
      <c r="E527" s="4"/>
    </row>
    <row r="528" spans="1:5" ht="13.7" customHeight="1">
      <c r="A528" s="4"/>
      <c r="B528" s="4"/>
      <c r="C528" s="4"/>
      <c r="D528" s="4"/>
      <c r="E528" s="4"/>
    </row>
    <row r="529" spans="1:5" ht="13.7" customHeight="1">
      <c r="A529" s="4"/>
      <c r="B529" s="4"/>
      <c r="C529" s="4"/>
      <c r="D529" s="4"/>
      <c r="E529" s="4"/>
    </row>
    <row r="530" spans="1:5" ht="13.7" customHeight="1">
      <c r="A530" s="4"/>
      <c r="B530" s="4"/>
      <c r="C530" s="4"/>
      <c r="D530" s="4"/>
      <c r="E530" s="4"/>
    </row>
    <row r="531" spans="1:5" ht="13.7" customHeight="1">
      <c r="A531" s="4"/>
      <c r="B531" s="4"/>
      <c r="C531" s="4"/>
      <c r="D531" s="4"/>
      <c r="E531" s="4"/>
    </row>
    <row r="532" spans="1:5" ht="13.7" customHeight="1">
      <c r="A532" s="4"/>
      <c r="B532" s="4"/>
      <c r="C532" s="4"/>
      <c r="D532" s="4"/>
      <c r="E532" s="4"/>
    </row>
    <row r="533" spans="1:5" ht="13.7" customHeight="1">
      <c r="A533" s="4"/>
      <c r="B533" s="4"/>
      <c r="C533" s="4"/>
      <c r="D533" s="4"/>
      <c r="E533" s="4"/>
    </row>
    <row r="534" spans="1:5" ht="13.7" customHeight="1">
      <c r="A534" s="4"/>
      <c r="B534" s="4"/>
      <c r="C534" s="4"/>
      <c r="D534" s="4"/>
      <c r="E534" s="4"/>
    </row>
    <row r="535" spans="1:5" ht="13.7" customHeight="1">
      <c r="A535" s="4"/>
      <c r="B535" s="4"/>
      <c r="C535" s="4"/>
      <c r="D535" s="4"/>
      <c r="E535" s="4"/>
    </row>
    <row r="536" spans="1:5" ht="13.7" customHeight="1">
      <c r="A536" s="4"/>
      <c r="B536" s="4"/>
      <c r="C536" s="4"/>
      <c r="D536" s="4"/>
      <c r="E536" s="4"/>
    </row>
    <row r="537" spans="1:5" ht="13.7" customHeight="1">
      <c r="A537" s="4"/>
      <c r="B537" s="4"/>
      <c r="C537" s="4"/>
      <c r="D537" s="4"/>
      <c r="E537" s="4"/>
    </row>
    <row r="538" spans="1:5" ht="13.7" customHeight="1">
      <c r="A538" s="4"/>
      <c r="B538" s="4"/>
      <c r="C538" s="4"/>
      <c r="D538" s="4"/>
      <c r="E538" s="4"/>
    </row>
    <row r="539" spans="1:5" ht="13.7" customHeight="1">
      <c r="A539" s="4"/>
      <c r="B539" s="4"/>
      <c r="C539" s="4"/>
      <c r="D539" s="4"/>
      <c r="E539" s="4"/>
    </row>
    <row r="540" spans="1:5" ht="13.7" customHeight="1">
      <c r="A540" s="4"/>
      <c r="B540" s="4"/>
      <c r="C540" s="4"/>
      <c r="D540" s="4"/>
      <c r="E540" s="4"/>
    </row>
    <row r="541" spans="1:5" ht="13.7" customHeight="1">
      <c r="A541" s="4"/>
      <c r="B541" s="4"/>
      <c r="C541" s="4"/>
      <c r="D541" s="4"/>
      <c r="E541" s="4"/>
    </row>
    <row r="542" spans="1:5" ht="13.7" customHeight="1">
      <c r="A542" s="4"/>
      <c r="B542" s="4"/>
      <c r="C542" s="4"/>
      <c r="D542" s="4"/>
      <c r="E542" s="4"/>
    </row>
    <row r="543" spans="1:5" ht="13.7" customHeight="1">
      <c r="A543" s="4"/>
      <c r="B543" s="4"/>
      <c r="C543" s="4"/>
      <c r="D543" s="4"/>
      <c r="E543" s="4"/>
    </row>
    <row r="544" spans="1:5" ht="13.7" customHeight="1">
      <c r="A544" s="4"/>
      <c r="B544" s="4"/>
      <c r="C544" s="4"/>
      <c r="D544" s="4"/>
      <c r="E544" s="4"/>
    </row>
    <row r="545" spans="1:5" ht="13.7" customHeight="1">
      <c r="A545" s="4"/>
      <c r="B545" s="4"/>
      <c r="C545" s="4"/>
      <c r="D545" s="4"/>
      <c r="E545" s="4"/>
    </row>
    <row r="546" spans="1:5" ht="13.7" customHeight="1">
      <c r="A546" s="4"/>
      <c r="B546" s="4"/>
      <c r="C546" s="4"/>
      <c r="D546" s="4"/>
      <c r="E546" s="4"/>
    </row>
    <row r="547" spans="1:5" ht="13.7" customHeight="1">
      <c r="A547" s="4"/>
      <c r="B547" s="4"/>
      <c r="C547" s="4"/>
      <c r="D547" s="4"/>
      <c r="E547" s="4"/>
    </row>
    <row r="548" spans="1:5" ht="13.7" customHeight="1">
      <c r="A548" s="4"/>
      <c r="B548" s="4"/>
      <c r="C548" s="4"/>
      <c r="D548" s="4"/>
      <c r="E548" s="4"/>
    </row>
    <row r="549" spans="1:5" ht="13.7" customHeight="1">
      <c r="A549" s="4"/>
      <c r="B549" s="4"/>
      <c r="C549" s="4"/>
      <c r="D549" s="4"/>
      <c r="E549" s="4"/>
    </row>
    <row r="550" spans="1:5" ht="13.7" customHeight="1">
      <c r="A550" s="4"/>
      <c r="B550" s="4"/>
      <c r="C550" s="4"/>
      <c r="D550" s="4"/>
      <c r="E550" s="4"/>
    </row>
    <row r="551" spans="1:5" ht="13.7" customHeight="1">
      <c r="A551" s="4"/>
      <c r="B551" s="4"/>
      <c r="C551" s="4"/>
      <c r="D551" s="4"/>
      <c r="E551" s="4"/>
    </row>
    <row r="552" spans="1:5" ht="13.7" customHeight="1">
      <c r="A552" s="4"/>
      <c r="B552" s="4"/>
      <c r="C552" s="4"/>
      <c r="D552" s="4"/>
      <c r="E552" s="4"/>
    </row>
    <row r="553" spans="1:5" ht="13.7" customHeight="1">
      <c r="A553" s="4"/>
      <c r="B553" s="4"/>
      <c r="C553" s="4"/>
      <c r="D553" s="4"/>
      <c r="E553" s="4"/>
    </row>
    <row r="554" spans="1:5" ht="13.7" customHeight="1">
      <c r="A554" s="4"/>
      <c r="B554" s="4"/>
      <c r="C554" s="4"/>
      <c r="D554" s="4"/>
      <c r="E554" s="4"/>
    </row>
    <row r="555" spans="1:5" ht="13.7" customHeight="1">
      <c r="A555" s="4"/>
      <c r="B555" s="4"/>
      <c r="C555" s="4"/>
      <c r="D555" s="4"/>
      <c r="E555" s="4"/>
    </row>
    <row r="556" spans="1:5" ht="13.7" customHeight="1">
      <c r="A556" s="4"/>
      <c r="B556" s="4"/>
      <c r="C556" s="4"/>
      <c r="D556" s="4"/>
      <c r="E556" s="4"/>
    </row>
    <row r="557" spans="1:5" ht="13.7" customHeight="1">
      <c r="A557" s="4"/>
      <c r="B557" s="4"/>
      <c r="C557" s="4"/>
      <c r="D557" s="4"/>
      <c r="E557" s="4"/>
    </row>
    <row r="558" spans="1:5" ht="13.7" customHeight="1">
      <c r="A558" s="4"/>
      <c r="B558" s="4"/>
      <c r="C558" s="4"/>
      <c r="D558" s="4"/>
      <c r="E558" s="4"/>
    </row>
    <row r="559" spans="1:5" ht="13.7" customHeight="1">
      <c r="A559" s="4"/>
      <c r="B559" s="4"/>
      <c r="C559" s="4"/>
      <c r="D559" s="4"/>
      <c r="E559" s="4"/>
    </row>
    <row r="560" spans="1:5" ht="13.7" customHeight="1">
      <c r="A560" s="4"/>
      <c r="B560" s="4"/>
      <c r="C560" s="4"/>
      <c r="D560" s="4"/>
      <c r="E560" s="4"/>
    </row>
    <row r="561" spans="1:5" ht="13.7" customHeight="1">
      <c r="A561" s="4"/>
      <c r="B561" s="4"/>
      <c r="C561" s="4"/>
      <c r="D561" s="4"/>
      <c r="E561" s="4"/>
    </row>
    <row r="562" spans="1:5" ht="13.7" customHeight="1">
      <c r="A562" s="4"/>
      <c r="B562" s="4"/>
      <c r="C562" s="4"/>
      <c r="D562" s="4"/>
      <c r="E562" s="4"/>
    </row>
    <row r="563" spans="1:5" ht="13.7" customHeight="1">
      <c r="A563" s="4"/>
      <c r="B563" s="4"/>
      <c r="C563" s="4"/>
      <c r="D563" s="4"/>
      <c r="E563" s="4"/>
    </row>
    <row r="564" spans="1:5" ht="13.7" customHeight="1">
      <c r="A564" s="4"/>
      <c r="B564" s="4"/>
      <c r="C564" s="4"/>
      <c r="D564" s="4"/>
      <c r="E564" s="4"/>
    </row>
    <row r="565" spans="1:5" ht="13.7" customHeight="1">
      <c r="A565" s="4"/>
      <c r="B565" s="4"/>
      <c r="C565" s="4"/>
      <c r="D565" s="4"/>
      <c r="E565" s="4"/>
    </row>
    <row r="566" spans="1:5" ht="13.7" customHeight="1">
      <c r="A566" s="4"/>
      <c r="B566" s="4"/>
      <c r="C566" s="4"/>
      <c r="D566" s="4"/>
      <c r="E566" s="4"/>
    </row>
    <row r="567" spans="1:5" ht="13.7" customHeight="1">
      <c r="A567" s="4"/>
      <c r="B567" s="4"/>
      <c r="C567" s="4"/>
      <c r="D567" s="4"/>
      <c r="E567" s="4"/>
    </row>
    <row r="568" spans="1:5" ht="13.7" customHeight="1">
      <c r="A568" s="4"/>
      <c r="B568" s="4"/>
      <c r="C568" s="4"/>
      <c r="D568" s="4"/>
      <c r="E568" s="4"/>
    </row>
    <row r="569" spans="1:5" ht="13.7" customHeight="1">
      <c r="A569" s="4"/>
      <c r="B569" s="4"/>
      <c r="C569" s="4"/>
      <c r="D569" s="4"/>
      <c r="E569" s="4"/>
    </row>
    <row r="570" spans="1:5" ht="13.7" customHeight="1">
      <c r="A570" s="4"/>
      <c r="B570" s="4"/>
      <c r="C570" s="4"/>
      <c r="D570" s="4"/>
      <c r="E570" s="4"/>
    </row>
    <row r="571" spans="1:5" ht="13.7" customHeight="1">
      <c r="A571" s="4"/>
      <c r="B571" s="4"/>
      <c r="C571" s="4"/>
      <c r="D571" s="4"/>
      <c r="E571" s="4"/>
    </row>
    <row r="572" spans="1:5" ht="13.7" customHeight="1">
      <c r="A572" s="4"/>
      <c r="B572" s="4"/>
      <c r="C572" s="4"/>
      <c r="D572" s="4"/>
      <c r="E572" s="4"/>
    </row>
    <row r="573" spans="1:5" ht="13.7" customHeight="1">
      <c r="A573" s="4"/>
      <c r="B573" s="4"/>
      <c r="C573" s="4"/>
      <c r="D573" s="4"/>
      <c r="E573" s="4"/>
    </row>
    <row r="574" spans="1:5" ht="13.7" customHeight="1">
      <c r="A574" s="4"/>
      <c r="B574" s="4"/>
      <c r="C574" s="4"/>
      <c r="D574" s="4"/>
      <c r="E574" s="4"/>
    </row>
    <row r="575" spans="1:5" ht="13.7" customHeight="1">
      <c r="A575" s="4"/>
      <c r="B575" s="4"/>
      <c r="C575" s="4"/>
      <c r="D575" s="4"/>
      <c r="E575" s="4"/>
    </row>
    <row r="576" spans="1:5" ht="13.7" customHeight="1">
      <c r="A576" s="4"/>
      <c r="B576" s="4"/>
      <c r="C576" s="4"/>
      <c r="D576" s="4"/>
      <c r="E576" s="4"/>
    </row>
    <row r="577" spans="1:5" ht="13.7" customHeight="1">
      <c r="A577" s="4"/>
      <c r="B577" s="4"/>
      <c r="C577" s="4"/>
      <c r="D577" s="4"/>
      <c r="E577" s="4"/>
    </row>
    <row r="578" spans="1:5" ht="13.7" customHeight="1">
      <c r="A578" s="4"/>
      <c r="B578" s="4"/>
      <c r="C578" s="4"/>
      <c r="D578" s="4"/>
      <c r="E578" s="4"/>
    </row>
    <row r="579" spans="1:5" ht="13.7" customHeight="1">
      <c r="A579" s="4"/>
      <c r="B579" s="4"/>
      <c r="C579" s="4"/>
      <c r="D579" s="4"/>
      <c r="E579" s="4"/>
    </row>
    <row r="580" spans="1:5" ht="13.7" customHeight="1">
      <c r="A580" s="4"/>
      <c r="B580" s="4"/>
      <c r="C580" s="4"/>
      <c r="D580" s="4"/>
      <c r="E580" s="4"/>
    </row>
    <row r="581" spans="1:5" ht="13.7" customHeight="1">
      <c r="A581" s="4"/>
      <c r="B581" s="4"/>
      <c r="C581" s="4"/>
      <c r="D581" s="4"/>
      <c r="E581" s="4"/>
    </row>
    <row r="582" spans="1:5" ht="13.7" customHeight="1">
      <c r="A582" s="4"/>
      <c r="B582" s="4"/>
      <c r="C582" s="4"/>
      <c r="D582" s="4"/>
      <c r="E582" s="4"/>
    </row>
    <row r="583" spans="1:5" ht="13.7" customHeight="1">
      <c r="A583" s="4"/>
      <c r="B583" s="4"/>
      <c r="C583" s="4"/>
      <c r="D583" s="4"/>
      <c r="E583" s="4"/>
    </row>
    <row r="584" spans="1:5" ht="13.7" customHeight="1">
      <c r="A584" s="4"/>
      <c r="B584" s="4"/>
      <c r="C584" s="4"/>
      <c r="D584" s="4"/>
      <c r="E584" s="4"/>
    </row>
    <row r="585" spans="1:5" ht="13.7" customHeight="1">
      <c r="A585" s="4"/>
      <c r="B585" s="4"/>
      <c r="C585" s="4"/>
      <c r="D585" s="4"/>
      <c r="E585" s="4"/>
    </row>
    <row r="586" spans="1:5" ht="13.7" customHeight="1">
      <c r="A586" s="4"/>
      <c r="B586" s="4"/>
      <c r="C586" s="4"/>
      <c r="D586" s="4"/>
      <c r="E586" s="4"/>
    </row>
    <row r="587" spans="1:5" ht="13.7" customHeight="1">
      <c r="A587" s="4"/>
      <c r="B587" s="4"/>
      <c r="C587" s="4"/>
      <c r="D587" s="4"/>
      <c r="E587" s="4"/>
    </row>
    <row r="588" spans="1:5" ht="13.7" customHeight="1">
      <c r="A588" s="4"/>
      <c r="B588" s="4"/>
      <c r="C588" s="4"/>
      <c r="D588" s="4"/>
      <c r="E588" s="4"/>
    </row>
    <row r="589" spans="1:5" ht="13.7" customHeight="1">
      <c r="A589" s="4"/>
      <c r="B589" s="4"/>
      <c r="C589" s="4"/>
      <c r="D589" s="4"/>
      <c r="E589" s="4"/>
    </row>
    <row r="590" spans="1:5" ht="13.7" customHeight="1">
      <c r="A590" s="4"/>
      <c r="B590" s="4"/>
      <c r="C590" s="4"/>
      <c r="D590" s="4"/>
      <c r="E590" s="4"/>
    </row>
    <row r="591" spans="1:5" ht="13.7" customHeight="1">
      <c r="A591" s="4"/>
      <c r="B591" s="4"/>
      <c r="C591" s="4"/>
      <c r="D591" s="4"/>
      <c r="E591" s="4"/>
    </row>
    <row r="592" spans="1:5" ht="13.7" customHeight="1">
      <c r="A592" s="4"/>
      <c r="B592" s="4"/>
      <c r="C592" s="4"/>
      <c r="D592" s="4"/>
      <c r="E592" s="4"/>
    </row>
    <row r="593" spans="1:5" ht="13.7" customHeight="1">
      <c r="A593" s="4"/>
      <c r="B593" s="4"/>
      <c r="C593" s="4"/>
      <c r="D593" s="4"/>
      <c r="E593" s="4"/>
    </row>
    <row r="594" spans="1:5" ht="13.7" customHeight="1">
      <c r="A594" s="4"/>
      <c r="B594" s="4"/>
      <c r="C594" s="4"/>
      <c r="D594" s="4"/>
      <c r="E594" s="4"/>
    </row>
    <row r="595" spans="1:5" ht="13.7" customHeight="1">
      <c r="A595" s="4"/>
      <c r="B595" s="4"/>
      <c r="C595" s="4"/>
      <c r="D595" s="4"/>
      <c r="E595" s="4"/>
    </row>
    <row r="596" spans="1:5" ht="13.7" customHeight="1">
      <c r="A596" s="4"/>
      <c r="B596" s="4"/>
      <c r="C596" s="4"/>
      <c r="D596" s="4"/>
      <c r="E596" s="4"/>
    </row>
    <row r="597" spans="1:5" ht="13.7" customHeight="1">
      <c r="A597" s="4"/>
      <c r="B597" s="4"/>
      <c r="C597" s="4"/>
      <c r="D597" s="4"/>
      <c r="E597" s="4"/>
    </row>
    <row r="598" spans="1:5" ht="13.7" customHeight="1">
      <c r="A598" s="4"/>
      <c r="B598" s="4"/>
      <c r="C598" s="4"/>
      <c r="D598" s="4"/>
      <c r="E598" s="4"/>
    </row>
    <row r="599" spans="1:5" ht="13.7" customHeight="1">
      <c r="A599" s="4"/>
      <c r="B599" s="4"/>
      <c r="C599" s="4"/>
      <c r="D599" s="4"/>
      <c r="E599" s="4"/>
    </row>
    <row r="600" spans="1:5" ht="13.7" customHeight="1">
      <c r="A600" s="4"/>
      <c r="B600" s="4"/>
      <c r="C600" s="4"/>
      <c r="D600" s="4"/>
      <c r="E600" s="4"/>
    </row>
    <row r="601" spans="1:5" ht="13.7" customHeight="1">
      <c r="A601" s="4"/>
      <c r="B601" s="4"/>
      <c r="C601" s="4"/>
      <c r="D601" s="4"/>
      <c r="E601" s="4"/>
    </row>
    <row r="602" spans="1:5" ht="13.7" customHeight="1">
      <c r="A602" s="4"/>
      <c r="B602" s="4"/>
      <c r="C602" s="4"/>
      <c r="D602" s="4"/>
      <c r="E602" s="4"/>
    </row>
    <row r="603" spans="1:5" ht="13.7" customHeight="1">
      <c r="A603" s="4"/>
      <c r="B603" s="4"/>
      <c r="C603" s="4"/>
      <c r="D603" s="4"/>
      <c r="E603" s="4"/>
    </row>
    <row r="604" spans="1:5" ht="13.7" customHeight="1">
      <c r="A604" s="4"/>
      <c r="B604" s="4"/>
      <c r="C604" s="4"/>
      <c r="D604" s="4"/>
      <c r="E604" s="4"/>
    </row>
    <row r="605" spans="1:5" ht="13.7" customHeight="1">
      <c r="A605" s="4"/>
      <c r="B605" s="4"/>
      <c r="C605" s="4"/>
      <c r="D605" s="4"/>
      <c r="E605" s="4"/>
    </row>
    <row r="606" spans="1:5" ht="13.7" customHeight="1">
      <c r="A606" s="4"/>
      <c r="B606" s="4"/>
      <c r="C606" s="4"/>
      <c r="D606" s="4"/>
      <c r="E606" s="4"/>
    </row>
    <row r="607" spans="1:5" ht="13.7" customHeight="1">
      <c r="A607" s="4"/>
      <c r="B607" s="4"/>
      <c r="C607" s="4"/>
      <c r="D607" s="4"/>
      <c r="E607" s="4"/>
    </row>
    <row r="608" spans="1:5" ht="13.7" customHeight="1">
      <c r="A608" s="4"/>
      <c r="B608" s="4"/>
      <c r="C608" s="4"/>
      <c r="D608" s="4"/>
      <c r="E608" s="4"/>
    </row>
    <row r="609" spans="1:5" ht="13.7" customHeight="1">
      <c r="A609" s="4"/>
      <c r="B609" s="4"/>
      <c r="C609" s="4"/>
      <c r="D609" s="4"/>
      <c r="E609" s="4"/>
    </row>
    <row r="610" spans="1:5" ht="13.7" customHeight="1">
      <c r="A610" s="4"/>
      <c r="B610" s="4"/>
      <c r="C610" s="4"/>
      <c r="D610" s="4"/>
      <c r="E610" s="4"/>
    </row>
    <row r="611" spans="1:5" ht="13.7" customHeight="1">
      <c r="A611" s="4"/>
      <c r="B611" s="4"/>
      <c r="C611" s="4"/>
      <c r="D611" s="4"/>
      <c r="E611" s="4"/>
    </row>
    <row r="612" spans="1:5" ht="13.7" customHeight="1">
      <c r="A612" s="4"/>
      <c r="B612" s="4"/>
      <c r="C612" s="4"/>
      <c r="D612" s="4"/>
      <c r="E612" s="4"/>
    </row>
    <row r="613" spans="1:5" ht="13.7" customHeight="1">
      <c r="A613" s="4"/>
      <c r="B613" s="4"/>
      <c r="C613" s="4"/>
      <c r="D613" s="4"/>
      <c r="E613" s="4"/>
    </row>
    <row r="614" spans="1:5" ht="13.7" customHeight="1">
      <c r="A614" s="4"/>
      <c r="B614" s="4"/>
      <c r="C614" s="4"/>
      <c r="D614" s="4"/>
      <c r="E614" s="4"/>
    </row>
    <row r="615" spans="1:5" ht="13.7" customHeight="1">
      <c r="A615" s="4"/>
      <c r="B615" s="4"/>
      <c r="C615" s="4"/>
      <c r="D615" s="4"/>
      <c r="E615" s="4"/>
    </row>
    <row r="616" spans="1:5" ht="13.7" customHeight="1">
      <c r="A616" s="4"/>
      <c r="B616" s="4"/>
      <c r="C616" s="4"/>
      <c r="D616" s="4"/>
      <c r="E616" s="4"/>
    </row>
    <row r="617" spans="1:5" ht="13.7" customHeight="1">
      <c r="A617" s="4"/>
      <c r="B617" s="4"/>
      <c r="C617" s="4"/>
      <c r="D617" s="4"/>
      <c r="E617" s="4"/>
    </row>
    <row r="618" spans="1:5" ht="13.7" customHeight="1">
      <c r="A618" s="4"/>
      <c r="B618" s="4"/>
      <c r="C618" s="4"/>
      <c r="D618" s="4"/>
      <c r="E618" s="4"/>
    </row>
    <row r="619" spans="1:5" ht="13.7" customHeight="1">
      <c r="A619" s="4"/>
      <c r="B619" s="4"/>
      <c r="C619" s="4"/>
      <c r="D619" s="4"/>
      <c r="E619" s="4"/>
    </row>
    <row r="620" spans="1:5" ht="13.7" customHeight="1">
      <c r="A620" s="4"/>
      <c r="B620" s="4"/>
      <c r="C620" s="4"/>
      <c r="D620" s="4"/>
      <c r="E620" s="4"/>
    </row>
    <row r="621" spans="1:5" ht="13.7" customHeight="1">
      <c r="A621" s="4"/>
      <c r="B621" s="4"/>
      <c r="C621" s="4"/>
      <c r="D621" s="4"/>
      <c r="E621" s="4"/>
    </row>
    <row r="622" spans="1:5" ht="13.7" customHeight="1">
      <c r="A622" s="4"/>
      <c r="B622" s="4"/>
      <c r="C622" s="4"/>
      <c r="D622" s="4"/>
      <c r="E622" s="4"/>
    </row>
    <row r="623" spans="1:5" ht="13.7" customHeight="1">
      <c r="A623" s="4"/>
      <c r="B623" s="4"/>
      <c r="C623" s="4"/>
      <c r="D623" s="4"/>
      <c r="E623" s="4"/>
    </row>
    <row r="624" spans="1:5" ht="13.7" customHeight="1">
      <c r="A624" s="4"/>
      <c r="B624" s="4"/>
      <c r="C624" s="4"/>
      <c r="D624" s="4"/>
      <c r="E624" s="4"/>
    </row>
    <row r="625" spans="1:5" ht="13.7" customHeight="1">
      <c r="A625" s="4"/>
      <c r="B625" s="4"/>
      <c r="C625" s="4"/>
      <c r="D625" s="4"/>
      <c r="E625" s="4"/>
    </row>
    <row r="626" spans="1:5" ht="13.7" customHeight="1">
      <c r="A626" s="4"/>
      <c r="B626" s="4"/>
      <c r="C626" s="4"/>
      <c r="D626" s="4"/>
      <c r="E626" s="4"/>
    </row>
    <row r="627" spans="1:5" ht="13.7" customHeight="1">
      <c r="A627" s="4"/>
      <c r="B627" s="4"/>
      <c r="C627" s="4"/>
      <c r="D627" s="4"/>
      <c r="E627" s="4"/>
    </row>
    <row r="628" spans="1:5" ht="13.7" customHeight="1">
      <c r="A628" s="4"/>
      <c r="B628" s="4"/>
      <c r="C628" s="4"/>
      <c r="D628" s="4"/>
      <c r="E628" s="4"/>
    </row>
    <row r="629" spans="1:5" ht="13.7" customHeight="1">
      <c r="A629" s="4"/>
      <c r="B629" s="4"/>
      <c r="C629" s="4"/>
      <c r="D629" s="4"/>
      <c r="E629" s="4"/>
    </row>
    <row r="630" spans="1:5" ht="13.7" customHeight="1">
      <c r="A630" s="4"/>
      <c r="B630" s="4"/>
      <c r="C630" s="4"/>
      <c r="D630" s="4"/>
      <c r="E630" s="4"/>
    </row>
    <row r="631" spans="1:5" ht="13.7" customHeight="1">
      <c r="A631" s="4"/>
      <c r="B631" s="4"/>
      <c r="C631" s="4"/>
      <c r="D631" s="4"/>
      <c r="E631" s="4"/>
    </row>
    <row r="632" spans="1:5" ht="13.7" customHeight="1">
      <c r="A632" s="4"/>
      <c r="B632" s="4"/>
      <c r="C632" s="4"/>
      <c r="D632" s="4"/>
      <c r="E632" s="4"/>
    </row>
    <row r="633" spans="1:5" ht="13.7" customHeight="1">
      <c r="A633" s="4"/>
      <c r="B633" s="4"/>
      <c r="C633" s="4"/>
      <c r="D633" s="4"/>
      <c r="E633" s="4"/>
    </row>
    <row r="634" spans="1:5" ht="13.7" customHeight="1">
      <c r="A634" s="4"/>
      <c r="B634" s="4"/>
      <c r="C634" s="4"/>
      <c r="D634" s="4"/>
      <c r="E634" s="4"/>
    </row>
    <row r="635" spans="1:5" ht="13.7" customHeight="1">
      <c r="A635" s="4"/>
      <c r="B635" s="4"/>
      <c r="C635" s="4"/>
      <c r="D635" s="4"/>
      <c r="E635" s="4"/>
    </row>
    <row r="636" spans="1:5" ht="13.7" customHeight="1">
      <c r="A636" s="4"/>
      <c r="B636" s="4"/>
      <c r="C636" s="4"/>
      <c r="D636" s="4"/>
      <c r="E636" s="4"/>
    </row>
    <row r="637" spans="1:5" ht="13.7" customHeight="1">
      <c r="A637" s="4"/>
      <c r="B637" s="4"/>
      <c r="C637" s="4"/>
      <c r="D637" s="4"/>
      <c r="E637" s="4"/>
    </row>
    <row r="638" spans="1:5" ht="13.7" customHeight="1">
      <c r="A638" s="4"/>
      <c r="B638" s="4"/>
      <c r="C638" s="4"/>
      <c r="D638" s="4"/>
      <c r="E638" s="4"/>
    </row>
    <row r="639" spans="1:5" ht="13.7" customHeight="1">
      <c r="A639" s="4"/>
      <c r="B639" s="4"/>
      <c r="C639" s="4"/>
      <c r="D639" s="4"/>
      <c r="E639" s="4"/>
    </row>
    <row r="640" spans="1:5" ht="13.7" customHeight="1">
      <c r="A640" s="4"/>
      <c r="B640" s="4"/>
      <c r="C640" s="4"/>
      <c r="D640" s="4"/>
      <c r="E640" s="4"/>
    </row>
    <row r="641" spans="1:5" ht="13.7" customHeight="1">
      <c r="A641" s="4"/>
      <c r="B641" s="4"/>
      <c r="C641" s="4"/>
      <c r="D641" s="4"/>
      <c r="E641" s="4"/>
    </row>
    <row r="642" spans="1:5" ht="13.7" customHeight="1">
      <c r="A642" s="4"/>
      <c r="B642" s="4"/>
      <c r="C642" s="4"/>
      <c r="D642" s="4"/>
      <c r="E642" s="4"/>
    </row>
    <row r="643" spans="1:5" ht="13.7" customHeight="1">
      <c r="A643" s="4"/>
      <c r="B643" s="4"/>
      <c r="C643" s="4"/>
      <c r="D643" s="4"/>
      <c r="E643" s="4"/>
    </row>
    <row r="644" spans="1:5" ht="13.7" customHeight="1">
      <c r="A644" s="4"/>
      <c r="B644" s="4"/>
      <c r="C644" s="4"/>
      <c r="D644" s="4"/>
      <c r="E644" s="4"/>
    </row>
    <row r="645" spans="1:5" ht="13.7" customHeight="1">
      <c r="A645" s="4"/>
      <c r="B645" s="4"/>
      <c r="C645" s="4"/>
      <c r="D645" s="4"/>
      <c r="E645" s="4"/>
    </row>
    <row r="646" spans="1:5" ht="13.7" customHeight="1">
      <c r="A646" s="4"/>
      <c r="B646" s="4"/>
      <c r="C646" s="4"/>
      <c r="D646" s="4"/>
      <c r="E646" s="4"/>
    </row>
    <row r="647" spans="1:5" ht="13.7" customHeight="1">
      <c r="A647" s="4"/>
      <c r="B647" s="4"/>
      <c r="C647" s="4"/>
      <c r="D647" s="4"/>
      <c r="E647" s="4"/>
    </row>
    <row r="648" spans="1:5" ht="13.7" customHeight="1">
      <c r="A648" s="4"/>
      <c r="B648" s="4"/>
      <c r="C648" s="4"/>
      <c r="D648" s="4"/>
      <c r="E648" s="4"/>
    </row>
    <row r="649" spans="1:5" ht="13.7" customHeight="1">
      <c r="A649" s="4"/>
      <c r="B649" s="4"/>
      <c r="C649" s="4"/>
      <c r="D649" s="4"/>
      <c r="E649" s="4"/>
    </row>
    <row r="650" spans="1:5" ht="13.7" customHeight="1">
      <c r="A650" s="4"/>
      <c r="B650" s="4"/>
      <c r="C650" s="4"/>
      <c r="D650" s="4"/>
      <c r="E650" s="4"/>
    </row>
    <row r="651" spans="1:5" ht="13.7" customHeight="1">
      <c r="A651" s="4"/>
      <c r="B651" s="4"/>
      <c r="C651" s="4"/>
      <c r="D651" s="4"/>
      <c r="E651" s="4"/>
    </row>
    <row r="652" spans="1:5" ht="13.7" customHeight="1">
      <c r="A652" s="4"/>
      <c r="B652" s="4"/>
      <c r="C652" s="4"/>
      <c r="D652" s="4"/>
      <c r="E652" s="4"/>
    </row>
    <row r="653" spans="1:5" ht="13.7" customHeight="1">
      <c r="A653" s="4"/>
      <c r="B653" s="4"/>
      <c r="C653" s="4"/>
      <c r="D653" s="4"/>
      <c r="E653" s="4"/>
    </row>
    <row r="654" spans="1:5" ht="13.7" customHeight="1">
      <c r="A654" s="4"/>
      <c r="B654" s="4"/>
      <c r="C654" s="4"/>
      <c r="D654" s="4"/>
      <c r="E654" s="4"/>
    </row>
    <row r="655" spans="1:5" ht="13.7" customHeight="1">
      <c r="A655" s="4"/>
      <c r="B655" s="4"/>
      <c r="C655" s="4"/>
      <c r="D655" s="4"/>
      <c r="E655" s="4"/>
    </row>
    <row r="656" spans="1:5" ht="13.7" customHeight="1">
      <c r="A656" s="4"/>
      <c r="B656" s="4"/>
      <c r="C656" s="4"/>
      <c r="D656" s="4"/>
      <c r="E656" s="4"/>
    </row>
    <row r="657" spans="1:5" ht="13.7" customHeight="1">
      <c r="A657" s="4"/>
      <c r="B657" s="4"/>
      <c r="C657" s="4"/>
      <c r="D657" s="4"/>
      <c r="E657" s="4"/>
    </row>
    <row r="658" spans="1:5" ht="13.7" customHeight="1">
      <c r="A658" s="4"/>
      <c r="B658" s="4"/>
      <c r="C658" s="4"/>
      <c r="D658" s="4"/>
      <c r="E658" s="4"/>
    </row>
    <row r="659" spans="1:5" ht="13.7" customHeight="1">
      <c r="A659" s="4"/>
      <c r="B659" s="4"/>
      <c r="C659" s="4"/>
      <c r="D659" s="4"/>
      <c r="E659" s="4"/>
    </row>
    <row r="660" spans="1:5" ht="13.7" customHeight="1">
      <c r="A660" s="4"/>
      <c r="B660" s="4"/>
      <c r="C660" s="4"/>
      <c r="D660" s="4"/>
      <c r="E660" s="4"/>
    </row>
    <row r="661" spans="1:5" ht="13.7" customHeight="1">
      <c r="A661" s="4"/>
      <c r="B661" s="4"/>
      <c r="C661" s="4"/>
      <c r="D661" s="4"/>
      <c r="E661" s="4"/>
    </row>
    <row r="662" spans="1:5" ht="13.7" customHeight="1">
      <c r="A662" s="4"/>
      <c r="B662" s="4"/>
      <c r="C662" s="4"/>
      <c r="D662" s="4"/>
      <c r="E662" s="4"/>
    </row>
    <row r="663" spans="1:5" ht="13.7" customHeight="1">
      <c r="A663" s="4"/>
      <c r="B663" s="4"/>
      <c r="C663" s="4"/>
      <c r="D663" s="4"/>
      <c r="E663" s="4"/>
    </row>
    <row r="664" spans="1:5" ht="13.7" customHeight="1">
      <c r="A664" s="4"/>
      <c r="B664" s="4"/>
      <c r="C664" s="4"/>
      <c r="D664" s="4"/>
      <c r="E664" s="4"/>
    </row>
    <row r="665" spans="1:5" ht="13.7" customHeight="1">
      <c r="A665" s="4"/>
      <c r="B665" s="4"/>
      <c r="C665" s="4"/>
      <c r="D665" s="4"/>
      <c r="E665" s="4"/>
    </row>
    <row r="666" spans="1:5" ht="13.7" customHeight="1">
      <c r="A666" s="4"/>
      <c r="B666" s="4"/>
      <c r="C666" s="4"/>
      <c r="D666" s="4"/>
      <c r="E666" s="4"/>
    </row>
    <row r="667" spans="1:5" ht="13.7" customHeight="1">
      <c r="A667" s="4"/>
      <c r="B667" s="4"/>
      <c r="C667" s="4"/>
      <c r="D667" s="4"/>
      <c r="E667" s="4"/>
    </row>
    <row r="668" spans="1:5" ht="13.7" customHeight="1">
      <c r="A668" s="4"/>
      <c r="B668" s="4"/>
      <c r="C668" s="4"/>
      <c r="D668" s="4"/>
      <c r="E668" s="4"/>
    </row>
    <row r="669" spans="1:5" ht="13.7" customHeight="1">
      <c r="A669" s="4"/>
      <c r="B669" s="4"/>
      <c r="C669" s="4"/>
      <c r="D669" s="4"/>
      <c r="E669" s="4"/>
    </row>
    <row r="670" spans="1:5" ht="13.7" customHeight="1">
      <c r="A670" s="4"/>
      <c r="B670" s="4"/>
      <c r="C670" s="4"/>
      <c r="D670" s="4"/>
      <c r="E670" s="4"/>
    </row>
    <row r="671" spans="1:5" ht="13.7" customHeight="1">
      <c r="A671" s="4"/>
      <c r="B671" s="4"/>
      <c r="C671" s="4"/>
      <c r="D671" s="4"/>
      <c r="E671" s="4"/>
    </row>
    <row r="672" spans="1:5" ht="13.7" customHeight="1">
      <c r="A672" s="4"/>
      <c r="B672" s="4"/>
      <c r="C672" s="4"/>
      <c r="D672" s="4"/>
      <c r="E672" s="4"/>
    </row>
    <row r="673" spans="1:5" ht="13.7" customHeight="1">
      <c r="A673" s="4"/>
      <c r="B673" s="4"/>
      <c r="C673" s="4"/>
      <c r="D673" s="4"/>
      <c r="E673" s="4"/>
    </row>
    <row r="674" spans="1:5" ht="13.7" customHeight="1">
      <c r="A674" s="4"/>
      <c r="B674" s="4"/>
      <c r="C674" s="4"/>
      <c r="D674" s="4"/>
      <c r="E674" s="4"/>
    </row>
    <row r="675" spans="1:5" ht="13.7" customHeight="1">
      <c r="A675" s="4"/>
      <c r="B675" s="4"/>
      <c r="C675" s="4"/>
      <c r="D675" s="4"/>
      <c r="E675" s="4"/>
    </row>
    <row r="676" spans="1:5" ht="13.7" customHeight="1">
      <c r="A676" s="4"/>
      <c r="B676" s="4"/>
      <c r="C676" s="4"/>
      <c r="D676" s="4"/>
      <c r="E676" s="4"/>
    </row>
    <row r="677" spans="1:5" ht="13.7" customHeight="1">
      <c r="A677" s="4"/>
      <c r="B677" s="4"/>
      <c r="C677" s="4"/>
      <c r="D677" s="4"/>
      <c r="E677" s="4"/>
    </row>
    <row r="678" spans="1:5" ht="13.7" customHeight="1">
      <c r="A678" s="4"/>
      <c r="B678" s="4"/>
      <c r="C678" s="4"/>
      <c r="D678" s="4"/>
      <c r="E678" s="4"/>
    </row>
    <row r="679" spans="1:5" ht="13.7" customHeight="1">
      <c r="A679" s="4"/>
      <c r="B679" s="4"/>
      <c r="C679" s="4"/>
      <c r="D679" s="4"/>
      <c r="E679" s="4"/>
    </row>
    <row r="680" spans="1:5" ht="13.7" customHeight="1">
      <c r="A680" s="4"/>
      <c r="B680" s="4"/>
      <c r="C680" s="4"/>
      <c r="D680" s="4"/>
      <c r="E680" s="4"/>
    </row>
    <row r="681" spans="1:5" ht="13.7" customHeight="1">
      <c r="A681" s="4"/>
      <c r="B681" s="4"/>
      <c r="C681" s="4"/>
      <c r="D681" s="4"/>
      <c r="E681" s="4"/>
    </row>
    <row r="682" spans="1:5" ht="13.7" customHeight="1">
      <c r="A682" s="4"/>
      <c r="B682" s="4"/>
      <c r="C682" s="4"/>
      <c r="D682" s="4"/>
      <c r="E682" s="4"/>
    </row>
    <row r="683" spans="1:5" ht="13.7" customHeight="1">
      <c r="A683" s="4"/>
      <c r="B683" s="4"/>
      <c r="C683" s="4"/>
      <c r="D683" s="4"/>
      <c r="E683" s="4"/>
    </row>
    <row r="684" spans="1:5" ht="13.7" customHeight="1">
      <c r="A684" s="4"/>
      <c r="B684" s="4"/>
      <c r="C684" s="4"/>
      <c r="D684" s="4"/>
      <c r="E684" s="4"/>
    </row>
    <row r="685" spans="1:5" ht="13.7" customHeight="1">
      <c r="A685" s="4"/>
      <c r="B685" s="4"/>
      <c r="C685" s="4"/>
      <c r="D685" s="4"/>
      <c r="E685" s="4"/>
    </row>
    <row r="686" spans="1:5" ht="13.7" customHeight="1">
      <c r="A686" s="4"/>
      <c r="B686" s="4"/>
      <c r="C686" s="4"/>
      <c r="D686" s="4"/>
      <c r="E686" s="4"/>
    </row>
    <row r="687" spans="1:5" ht="13.7" customHeight="1">
      <c r="A687" s="4"/>
      <c r="B687" s="4"/>
      <c r="C687" s="4"/>
      <c r="D687" s="4"/>
      <c r="E687" s="4"/>
    </row>
    <row r="688" spans="1:5" ht="13.7" customHeight="1">
      <c r="A688" s="4"/>
      <c r="B688" s="4"/>
      <c r="C688" s="4"/>
      <c r="D688" s="4"/>
      <c r="E688" s="4"/>
    </row>
    <row r="689" spans="1:5" ht="13.7" customHeight="1">
      <c r="A689" s="4"/>
      <c r="B689" s="4"/>
      <c r="C689" s="4"/>
      <c r="D689" s="4"/>
      <c r="E689" s="4"/>
    </row>
    <row r="690" spans="1:5" ht="13.7" customHeight="1">
      <c r="A690" s="4"/>
      <c r="B690" s="4"/>
      <c r="C690" s="4"/>
      <c r="D690" s="4"/>
      <c r="E690" s="4"/>
    </row>
    <row r="691" spans="1:5" ht="13.7" customHeight="1">
      <c r="A691" s="4"/>
      <c r="B691" s="4"/>
      <c r="C691" s="4"/>
      <c r="D691" s="4"/>
      <c r="E691" s="4"/>
    </row>
    <row r="692" spans="1:5" ht="13.7" customHeight="1">
      <c r="A692" s="4"/>
      <c r="B692" s="4"/>
      <c r="C692" s="4"/>
      <c r="D692" s="4"/>
      <c r="E692" s="4"/>
    </row>
    <row r="693" spans="1:5" ht="13.7" customHeight="1">
      <c r="A693" s="4"/>
      <c r="B693" s="4"/>
      <c r="C693" s="4"/>
      <c r="D693" s="4"/>
      <c r="E693" s="4"/>
    </row>
    <row r="694" spans="1:5" ht="13.7" customHeight="1">
      <c r="A694" s="4"/>
      <c r="B694" s="4"/>
      <c r="C694" s="4"/>
      <c r="D694" s="4"/>
      <c r="E694" s="4"/>
    </row>
    <row r="695" spans="1:5" ht="13.7" customHeight="1">
      <c r="A695" s="4"/>
      <c r="B695" s="4"/>
      <c r="C695" s="4"/>
      <c r="D695" s="4"/>
      <c r="E695" s="4"/>
    </row>
    <row r="696" spans="1:5" ht="13.7" customHeight="1">
      <c r="A696" s="4"/>
      <c r="B696" s="4"/>
      <c r="C696" s="4"/>
      <c r="D696" s="4"/>
      <c r="E696" s="4"/>
    </row>
    <row r="697" spans="1:5" ht="13.7" customHeight="1">
      <c r="A697" s="4"/>
      <c r="B697" s="4"/>
      <c r="C697" s="4"/>
      <c r="D697" s="4"/>
      <c r="E697" s="4"/>
    </row>
    <row r="698" spans="1:5" ht="13.7" customHeight="1">
      <c r="A698" s="4"/>
      <c r="B698" s="4"/>
      <c r="C698" s="4"/>
      <c r="D698" s="4"/>
      <c r="E698" s="4"/>
    </row>
    <row r="699" spans="1:5" ht="13.7" customHeight="1">
      <c r="A699" s="4"/>
      <c r="B699" s="4"/>
      <c r="C699" s="4"/>
      <c r="D699" s="4"/>
      <c r="E699" s="4"/>
    </row>
    <row r="700" spans="1:5" ht="13.7" customHeight="1">
      <c r="A700" s="4"/>
      <c r="B700" s="4"/>
      <c r="C700" s="4"/>
      <c r="D700" s="4"/>
      <c r="E700" s="4"/>
    </row>
    <row r="701" spans="1:5" ht="13.7" customHeight="1">
      <c r="A701" s="4"/>
      <c r="B701" s="4"/>
      <c r="C701" s="4"/>
      <c r="D701" s="4"/>
      <c r="E701" s="4"/>
    </row>
    <row r="702" spans="1:5" ht="13.7" customHeight="1">
      <c r="A702" s="4"/>
      <c r="B702" s="4"/>
      <c r="C702" s="4"/>
      <c r="D702" s="4"/>
      <c r="E702" s="4"/>
    </row>
    <row r="703" spans="1:5" ht="13.7" customHeight="1">
      <c r="A703" s="4"/>
      <c r="B703" s="4"/>
      <c r="C703" s="4"/>
      <c r="D703" s="4"/>
      <c r="E703" s="4"/>
    </row>
    <row r="704" spans="1:5" ht="13.7" customHeight="1">
      <c r="A704" s="4"/>
      <c r="B704" s="4"/>
      <c r="C704" s="4"/>
      <c r="D704" s="4"/>
      <c r="E704" s="4"/>
    </row>
    <row r="705" spans="1:5" ht="13.7" customHeight="1">
      <c r="A705" s="4"/>
      <c r="B705" s="4"/>
      <c r="C705" s="4"/>
      <c r="D705" s="4"/>
      <c r="E705" s="4"/>
    </row>
    <row r="706" spans="1:5" ht="13.7" customHeight="1">
      <c r="A706" s="4"/>
      <c r="B706" s="4"/>
      <c r="C706" s="4"/>
      <c r="D706" s="4"/>
      <c r="E706" s="4"/>
    </row>
    <row r="707" spans="1:5" ht="13.7" customHeight="1">
      <c r="A707" s="4"/>
      <c r="B707" s="4"/>
      <c r="C707" s="4"/>
      <c r="D707" s="4"/>
      <c r="E707" s="4"/>
    </row>
    <row r="708" spans="1:5" ht="13.7" customHeight="1">
      <c r="A708" s="4"/>
      <c r="B708" s="4"/>
      <c r="C708" s="4"/>
      <c r="D708" s="4"/>
      <c r="E708" s="4"/>
    </row>
    <row r="709" spans="1:5" ht="13.7" customHeight="1">
      <c r="A709" s="4"/>
      <c r="B709" s="4"/>
      <c r="C709" s="4"/>
      <c r="D709" s="4"/>
      <c r="E709" s="4"/>
    </row>
    <row r="710" spans="1:5" ht="13.7" customHeight="1">
      <c r="A710" s="4"/>
      <c r="B710" s="4"/>
      <c r="C710" s="4"/>
      <c r="D710" s="4"/>
      <c r="E710" s="4"/>
    </row>
    <row r="711" spans="1:5" ht="13.7" customHeight="1">
      <c r="A711" s="4"/>
      <c r="B711" s="4"/>
      <c r="C711" s="4"/>
      <c r="D711" s="4"/>
      <c r="E711" s="4"/>
    </row>
    <row r="712" spans="1:5" ht="13.7" customHeight="1">
      <c r="A712" s="4"/>
      <c r="B712" s="4"/>
      <c r="C712" s="4"/>
      <c r="D712" s="4"/>
      <c r="E712" s="4"/>
    </row>
    <row r="713" spans="1:5" ht="13.7" customHeight="1">
      <c r="A713" s="4"/>
      <c r="B713" s="4"/>
      <c r="C713" s="4"/>
      <c r="D713" s="4"/>
      <c r="E713" s="4"/>
    </row>
    <row r="714" spans="1:5" ht="13.7" customHeight="1">
      <c r="A714" s="4"/>
      <c r="B714" s="4"/>
      <c r="C714" s="4"/>
      <c r="D714" s="4"/>
      <c r="E714" s="4"/>
    </row>
    <row r="715" spans="1:5" ht="13.7" customHeight="1">
      <c r="A715" s="4"/>
      <c r="B715" s="4"/>
      <c r="C715" s="4"/>
      <c r="D715" s="4"/>
      <c r="E715" s="4"/>
    </row>
    <row r="716" spans="1:5" ht="13.7" customHeight="1">
      <c r="A716" s="4"/>
      <c r="B716" s="4"/>
      <c r="C716" s="4"/>
      <c r="D716" s="4"/>
      <c r="E716" s="4"/>
    </row>
    <row r="717" spans="1:5" ht="13.7" customHeight="1">
      <c r="A717" s="4"/>
      <c r="B717" s="4"/>
      <c r="C717" s="4"/>
      <c r="D717" s="4"/>
      <c r="E717" s="4"/>
    </row>
    <row r="718" spans="1:5" ht="13.7" customHeight="1">
      <c r="A718" s="4"/>
      <c r="B718" s="4"/>
      <c r="C718" s="4"/>
      <c r="D718" s="4"/>
      <c r="E718" s="4"/>
    </row>
    <row r="719" spans="1:5" ht="13.7" customHeight="1">
      <c r="A719" s="4"/>
      <c r="B719" s="4"/>
      <c r="C719" s="4"/>
      <c r="D719" s="4"/>
      <c r="E719" s="4"/>
    </row>
    <row r="720" spans="1:5" ht="13.7" customHeight="1">
      <c r="A720" s="4"/>
      <c r="B720" s="4"/>
      <c r="C720" s="4"/>
      <c r="D720" s="4"/>
      <c r="E720" s="4"/>
    </row>
    <row r="721" spans="1:5" ht="13.7" customHeight="1">
      <c r="A721" s="4"/>
      <c r="B721" s="4"/>
      <c r="C721" s="4"/>
      <c r="D721" s="4"/>
      <c r="E721" s="4"/>
    </row>
    <row r="722" spans="1:5" ht="13.7" customHeight="1">
      <c r="A722" s="4"/>
      <c r="B722" s="4"/>
      <c r="C722" s="4"/>
      <c r="D722" s="4"/>
      <c r="E722" s="4"/>
    </row>
    <row r="723" spans="1:5" ht="13.7" customHeight="1">
      <c r="A723" s="4"/>
      <c r="B723" s="4"/>
      <c r="C723" s="4"/>
      <c r="D723" s="4"/>
      <c r="E723" s="4"/>
    </row>
    <row r="724" spans="1:5" ht="13.7" customHeight="1">
      <c r="A724" s="4"/>
      <c r="B724" s="4"/>
      <c r="C724" s="4"/>
      <c r="D724" s="4"/>
      <c r="E724" s="4"/>
    </row>
    <row r="725" spans="1:5" ht="13.7" customHeight="1">
      <c r="A725" s="4"/>
      <c r="B725" s="4"/>
      <c r="C725" s="4"/>
      <c r="D725" s="4"/>
      <c r="E725" s="4"/>
    </row>
    <row r="726" spans="1:5" ht="13.7" customHeight="1">
      <c r="A726" s="4"/>
      <c r="B726" s="4"/>
      <c r="C726" s="4"/>
      <c r="D726" s="4"/>
      <c r="E726" s="4"/>
    </row>
    <row r="727" spans="1:5" ht="13.7" customHeight="1">
      <c r="A727" s="4"/>
      <c r="B727" s="4"/>
      <c r="C727" s="4"/>
      <c r="D727" s="4"/>
      <c r="E727" s="4"/>
    </row>
    <row r="728" spans="1:5" ht="13.7" customHeight="1">
      <c r="A728" s="4"/>
      <c r="B728" s="4"/>
      <c r="C728" s="4"/>
      <c r="D728" s="4"/>
      <c r="E728" s="4"/>
    </row>
    <row r="729" spans="1:5" ht="13.7" customHeight="1">
      <c r="A729" s="4"/>
      <c r="B729" s="4"/>
      <c r="C729" s="4"/>
      <c r="D729" s="4"/>
      <c r="E729" s="4"/>
    </row>
    <row r="730" spans="1:5" ht="13.7" customHeight="1">
      <c r="A730" s="4"/>
      <c r="B730" s="4"/>
      <c r="C730" s="4"/>
      <c r="D730" s="4"/>
      <c r="E730" s="4"/>
    </row>
    <row r="731" spans="1:5" ht="13.7" customHeight="1">
      <c r="A731" s="4"/>
      <c r="B731" s="4"/>
      <c r="C731" s="4"/>
      <c r="D731" s="4"/>
      <c r="E731" s="4"/>
    </row>
    <row r="732" spans="1:5" ht="13.7" customHeight="1">
      <c r="A732" s="4"/>
      <c r="B732" s="4"/>
      <c r="C732" s="4"/>
      <c r="D732" s="4"/>
      <c r="E732" s="4"/>
    </row>
    <row r="733" spans="1:5" ht="13.7" customHeight="1">
      <c r="A733" s="4"/>
      <c r="B733" s="4"/>
      <c r="C733" s="4"/>
      <c r="D733" s="4"/>
      <c r="E733" s="4"/>
    </row>
    <row r="734" spans="1:5" ht="13.7" customHeight="1">
      <c r="A734" s="4"/>
      <c r="B734" s="4"/>
      <c r="C734" s="4"/>
      <c r="D734" s="4"/>
      <c r="E734" s="4"/>
    </row>
    <row r="735" spans="1:5" ht="13.7" customHeight="1">
      <c r="A735" s="4"/>
      <c r="B735" s="4"/>
      <c r="C735" s="4"/>
      <c r="D735" s="4"/>
      <c r="E735" s="4"/>
    </row>
    <row r="736" spans="1:5" ht="13.7" customHeight="1">
      <c r="A736" s="4"/>
      <c r="B736" s="4"/>
      <c r="C736" s="4"/>
      <c r="D736" s="4"/>
      <c r="E736" s="4"/>
    </row>
    <row r="737" spans="1:5" ht="13.7" customHeight="1">
      <c r="A737" s="4"/>
      <c r="B737" s="4"/>
      <c r="C737" s="4"/>
      <c r="D737" s="4"/>
      <c r="E737" s="4"/>
    </row>
    <row r="738" spans="1:5" ht="13.7" customHeight="1">
      <c r="A738" s="4"/>
      <c r="B738" s="4"/>
      <c r="C738" s="4"/>
      <c r="D738" s="4"/>
      <c r="E738" s="4"/>
    </row>
    <row r="739" spans="1:5" ht="13.7" customHeight="1">
      <c r="A739" s="4"/>
      <c r="B739" s="4"/>
      <c r="C739" s="4"/>
      <c r="D739" s="4"/>
      <c r="E739" s="4"/>
    </row>
    <row r="740" spans="1:5" ht="13.7" customHeight="1">
      <c r="A740" s="4"/>
      <c r="B740" s="4"/>
      <c r="C740" s="4"/>
      <c r="D740" s="4"/>
      <c r="E740" s="4"/>
    </row>
    <row r="741" spans="1:5" ht="13.7" customHeight="1">
      <c r="A741" s="4"/>
      <c r="B741" s="4"/>
      <c r="C741" s="4"/>
      <c r="D741" s="4"/>
      <c r="E741" s="4"/>
    </row>
    <row r="742" spans="1:5" ht="13.7" customHeight="1">
      <c r="A742" s="4"/>
      <c r="B742" s="4"/>
      <c r="C742" s="4"/>
      <c r="D742" s="4"/>
      <c r="E742" s="4"/>
    </row>
    <row r="743" spans="1:5" ht="13.7" customHeight="1">
      <c r="A743" s="4"/>
      <c r="B743" s="4"/>
      <c r="C743" s="4"/>
      <c r="D743" s="4"/>
      <c r="E743" s="4"/>
    </row>
    <row r="744" spans="1:5" ht="13.7" customHeight="1">
      <c r="A744" s="4"/>
      <c r="B744" s="4"/>
      <c r="C744" s="4"/>
      <c r="D744" s="4"/>
      <c r="E744" s="4"/>
    </row>
    <row r="745" spans="1:5" ht="13.7" customHeight="1">
      <c r="A745" s="4"/>
      <c r="B745" s="4"/>
      <c r="C745" s="4"/>
      <c r="D745" s="4"/>
      <c r="E745" s="4"/>
    </row>
    <row r="746" spans="1:5" ht="13.7" customHeight="1">
      <c r="A746" s="4"/>
      <c r="B746" s="4"/>
      <c r="C746" s="4"/>
      <c r="D746" s="4"/>
      <c r="E746" s="4"/>
    </row>
    <row r="747" spans="1:5" ht="13.7" customHeight="1">
      <c r="A747" s="4"/>
      <c r="B747" s="4"/>
      <c r="C747" s="4"/>
      <c r="D747" s="4"/>
      <c r="E747" s="4"/>
    </row>
    <row r="748" spans="1:5" ht="13.7" customHeight="1">
      <c r="A748" s="4"/>
      <c r="B748" s="4"/>
      <c r="C748" s="4"/>
      <c r="D748" s="4"/>
      <c r="E748" s="4"/>
    </row>
    <row r="749" spans="1:5" ht="13.7" customHeight="1">
      <c r="A749" s="4"/>
      <c r="B749" s="4"/>
      <c r="C749" s="4"/>
      <c r="D749" s="4"/>
      <c r="E749" s="4"/>
    </row>
    <row r="750" spans="1:5" ht="13.7" customHeight="1">
      <c r="A750" s="4"/>
      <c r="B750" s="4"/>
      <c r="C750" s="4"/>
      <c r="D750" s="4"/>
      <c r="E750" s="4"/>
    </row>
    <row r="751" spans="1:5" ht="13.7" customHeight="1">
      <c r="A751" s="4"/>
      <c r="B751" s="4"/>
      <c r="C751" s="4"/>
      <c r="D751" s="4"/>
      <c r="E751" s="4"/>
    </row>
    <row r="752" spans="1:5" ht="13.7" customHeight="1">
      <c r="A752" s="4"/>
      <c r="B752" s="4"/>
      <c r="C752" s="4"/>
      <c r="D752" s="4"/>
      <c r="E752" s="4"/>
    </row>
    <row r="753" spans="1:5" ht="13.7" customHeight="1">
      <c r="A753" s="4"/>
      <c r="B753" s="4"/>
      <c r="C753" s="4"/>
      <c r="D753" s="4"/>
      <c r="E753" s="4"/>
    </row>
    <row r="754" spans="1:5" ht="13.7" customHeight="1">
      <c r="A754" s="4"/>
      <c r="B754" s="4"/>
      <c r="C754" s="4"/>
      <c r="D754" s="4"/>
      <c r="E754" s="4"/>
    </row>
    <row r="755" spans="1:5" ht="13.7" customHeight="1">
      <c r="A755" s="4"/>
      <c r="B755" s="4"/>
      <c r="C755" s="4"/>
      <c r="D755" s="4"/>
      <c r="E755" s="4"/>
    </row>
    <row r="756" spans="1:5" ht="13.7" customHeight="1">
      <c r="A756" s="4"/>
      <c r="B756" s="4"/>
      <c r="C756" s="4"/>
      <c r="D756" s="4"/>
      <c r="E756" s="4"/>
    </row>
    <row r="757" spans="1:5" ht="13.7" customHeight="1">
      <c r="A757" s="4"/>
      <c r="B757" s="4"/>
      <c r="C757" s="4"/>
      <c r="D757" s="4"/>
      <c r="E757" s="4"/>
    </row>
    <row r="758" spans="1:5" ht="13.7" customHeight="1">
      <c r="A758" s="4"/>
      <c r="B758" s="4"/>
      <c r="C758" s="4"/>
      <c r="D758" s="4"/>
      <c r="E758" s="4"/>
    </row>
    <row r="759" spans="1:5" ht="13.7" customHeight="1">
      <c r="A759" s="4"/>
      <c r="B759" s="4"/>
      <c r="C759" s="4"/>
      <c r="D759" s="4"/>
      <c r="E759" s="4"/>
    </row>
    <row r="760" spans="1:5" ht="13.7" customHeight="1">
      <c r="A760" s="4"/>
      <c r="B760" s="4"/>
      <c r="C760" s="4"/>
      <c r="D760" s="4"/>
      <c r="E760" s="4"/>
    </row>
    <row r="761" spans="1:5" ht="13.7" customHeight="1">
      <c r="A761" s="4"/>
      <c r="B761" s="4"/>
      <c r="C761" s="4"/>
      <c r="D761" s="4"/>
      <c r="E761" s="4"/>
    </row>
    <row r="762" spans="1:5" ht="13.7" customHeight="1">
      <c r="A762" s="4"/>
      <c r="B762" s="4"/>
      <c r="C762" s="4"/>
      <c r="D762" s="4"/>
      <c r="E762" s="4"/>
    </row>
    <row r="763" spans="1:5" ht="13.7" customHeight="1">
      <c r="A763" s="4"/>
      <c r="B763" s="4"/>
      <c r="C763" s="4"/>
      <c r="D763" s="4"/>
      <c r="E763" s="4"/>
    </row>
    <row r="764" spans="1:5" ht="13.7" customHeight="1">
      <c r="A764" s="4"/>
      <c r="B764" s="4"/>
      <c r="C764" s="4"/>
      <c r="D764" s="4"/>
      <c r="E764" s="4"/>
    </row>
    <row r="765" spans="1:5" ht="13.7" customHeight="1">
      <c r="A765" s="4"/>
      <c r="B765" s="4"/>
      <c r="C765" s="4"/>
      <c r="D765" s="4"/>
      <c r="E765" s="4"/>
    </row>
    <row r="766" spans="1:5" ht="13.7" customHeight="1">
      <c r="A766" s="4"/>
      <c r="B766" s="4"/>
      <c r="C766" s="4"/>
      <c r="D766" s="4"/>
      <c r="E766" s="4"/>
    </row>
    <row r="767" spans="1:5" ht="13.7" customHeight="1">
      <c r="A767" s="4"/>
      <c r="B767" s="4"/>
      <c r="C767" s="4"/>
      <c r="D767" s="4"/>
      <c r="E767" s="4"/>
    </row>
    <row r="768" spans="1:5" ht="13.7" customHeight="1">
      <c r="A768" s="4"/>
      <c r="B768" s="4"/>
      <c r="C768" s="4"/>
      <c r="D768" s="4"/>
      <c r="E768" s="4"/>
    </row>
    <row r="769" spans="1:5" ht="13.7" customHeight="1">
      <c r="A769" s="4"/>
      <c r="B769" s="4"/>
      <c r="C769" s="4"/>
      <c r="D769" s="4"/>
      <c r="E769" s="4"/>
    </row>
    <row r="770" spans="1:5" ht="13.7" customHeight="1">
      <c r="A770" s="4"/>
      <c r="B770" s="4"/>
      <c r="C770" s="4"/>
      <c r="D770" s="4"/>
      <c r="E770" s="4"/>
    </row>
    <row r="771" spans="1:5" ht="13.7" customHeight="1">
      <c r="A771" s="4"/>
      <c r="B771" s="4"/>
      <c r="C771" s="4"/>
      <c r="D771" s="4"/>
      <c r="E771" s="4"/>
    </row>
    <row r="772" spans="1:5" ht="13.7" customHeight="1">
      <c r="A772" s="4"/>
      <c r="B772" s="4"/>
      <c r="C772" s="4"/>
      <c r="D772" s="4"/>
      <c r="E772" s="4"/>
    </row>
    <row r="773" spans="1:5" ht="13.7" customHeight="1">
      <c r="A773" s="4"/>
      <c r="B773" s="4"/>
      <c r="C773" s="4"/>
      <c r="D773" s="4"/>
      <c r="E773" s="4"/>
    </row>
    <row r="774" spans="1:5" ht="13.7" customHeight="1">
      <c r="A774" s="4"/>
      <c r="B774" s="4"/>
      <c r="C774" s="4"/>
      <c r="D774" s="4"/>
      <c r="E774" s="4"/>
    </row>
    <row r="775" spans="1:5" ht="13.7" customHeight="1">
      <c r="A775" s="4"/>
      <c r="B775" s="4"/>
      <c r="C775" s="4"/>
      <c r="D775" s="4"/>
      <c r="E775" s="4"/>
    </row>
    <row r="776" spans="1:5" ht="13.7" customHeight="1">
      <c r="A776" s="4"/>
      <c r="B776" s="4"/>
      <c r="C776" s="4"/>
      <c r="D776" s="4"/>
      <c r="E776" s="4"/>
    </row>
    <row r="777" spans="1:5" ht="13.7" customHeight="1">
      <c r="A777" s="4"/>
      <c r="B777" s="4"/>
      <c r="C777" s="4"/>
      <c r="D777" s="4"/>
      <c r="E777" s="4"/>
    </row>
    <row r="778" spans="1:5" ht="13.7" customHeight="1">
      <c r="A778" s="4"/>
      <c r="B778" s="4"/>
      <c r="C778" s="4"/>
      <c r="D778" s="4"/>
      <c r="E778" s="4"/>
    </row>
    <row r="779" spans="1:5" ht="13.7" customHeight="1">
      <c r="A779" s="4"/>
      <c r="B779" s="4"/>
      <c r="C779" s="4"/>
      <c r="D779" s="4"/>
      <c r="E779" s="4"/>
    </row>
    <row r="780" spans="1:5" ht="13.7" customHeight="1">
      <c r="A780" s="4"/>
      <c r="B780" s="4"/>
      <c r="C780" s="4"/>
      <c r="D780" s="4"/>
      <c r="E780" s="4"/>
    </row>
    <row r="781" spans="1:5" ht="13.7" customHeight="1">
      <c r="A781" s="4"/>
      <c r="B781" s="4"/>
      <c r="C781" s="4"/>
      <c r="D781" s="4"/>
      <c r="E781" s="4"/>
    </row>
    <row r="782" spans="1:5" ht="13.7" customHeight="1">
      <c r="A782" s="4"/>
      <c r="B782" s="4"/>
      <c r="C782" s="4"/>
      <c r="D782" s="4"/>
      <c r="E782" s="4"/>
    </row>
    <row r="783" spans="1:5" ht="13.7" customHeight="1">
      <c r="A783" s="4"/>
      <c r="B783" s="4"/>
      <c r="C783" s="4"/>
      <c r="D783" s="4"/>
      <c r="E783" s="4"/>
    </row>
    <row r="784" spans="1:5" ht="13.7" customHeight="1">
      <c r="A784" s="4"/>
      <c r="B784" s="4"/>
      <c r="C784" s="4"/>
      <c r="D784" s="4"/>
      <c r="E784" s="4"/>
    </row>
    <row r="785" spans="1:5" ht="13.7" customHeight="1">
      <c r="A785" s="4"/>
      <c r="B785" s="4"/>
      <c r="C785" s="4"/>
      <c r="D785" s="4"/>
      <c r="E785" s="4"/>
    </row>
    <row r="786" spans="1:5" ht="13.7" customHeight="1">
      <c r="A786" s="4"/>
      <c r="B786" s="4"/>
      <c r="C786" s="4"/>
      <c r="D786" s="4"/>
      <c r="E786" s="4"/>
    </row>
    <row r="787" spans="1:5" ht="13.7" customHeight="1">
      <c r="A787" s="4"/>
      <c r="B787" s="4"/>
      <c r="C787" s="4"/>
      <c r="D787" s="4"/>
      <c r="E787" s="4"/>
    </row>
    <row r="788" spans="1:5" ht="13.7" customHeight="1">
      <c r="A788" s="4"/>
      <c r="B788" s="4"/>
      <c r="C788" s="4"/>
      <c r="D788" s="4"/>
      <c r="E788" s="4"/>
    </row>
    <row r="789" spans="1:5" ht="13.7" customHeight="1">
      <c r="A789" s="4"/>
      <c r="B789" s="4"/>
      <c r="C789" s="4"/>
      <c r="D789" s="4"/>
      <c r="E789" s="4"/>
    </row>
    <row r="790" spans="1:5" ht="13.7" customHeight="1">
      <c r="A790" s="4"/>
      <c r="B790" s="4"/>
      <c r="C790" s="4"/>
      <c r="D790" s="4"/>
      <c r="E790" s="4"/>
    </row>
    <row r="791" spans="1:5" ht="13.7" customHeight="1">
      <c r="A791" s="4"/>
      <c r="B791" s="4"/>
      <c r="C791" s="4"/>
      <c r="D791" s="4"/>
      <c r="E791" s="4"/>
    </row>
    <row r="792" spans="1:5" ht="13.7" customHeight="1">
      <c r="A792" s="4"/>
      <c r="B792" s="4"/>
      <c r="C792" s="4"/>
      <c r="D792" s="4"/>
      <c r="E792" s="4"/>
    </row>
    <row r="793" spans="1:5" ht="13.7" customHeight="1">
      <c r="A793" s="4"/>
      <c r="B793" s="4"/>
      <c r="C793" s="4"/>
      <c r="D793" s="4"/>
      <c r="E793" s="4"/>
    </row>
    <row r="794" spans="1:5" ht="13.7" customHeight="1">
      <c r="A794" s="4"/>
      <c r="B794" s="4"/>
      <c r="C794" s="4"/>
      <c r="D794" s="4"/>
      <c r="E794" s="4"/>
    </row>
    <row r="795" spans="1:5" ht="13.7" customHeight="1">
      <c r="A795" s="4"/>
      <c r="B795" s="4"/>
      <c r="C795" s="4"/>
      <c r="D795" s="4"/>
      <c r="E795" s="4"/>
    </row>
    <row r="796" spans="1:5" ht="13.7" customHeight="1">
      <c r="A796" s="4"/>
      <c r="B796" s="4"/>
      <c r="C796" s="4"/>
      <c r="D796" s="4"/>
      <c r="E796" s="4"/>
    </row>
    <row r="797" spans="1:5" ht="13.7" customHeight="1">
      <c r="A797" s="4"/>
      <c r="B797" s="4"/>
      <c r="C797" s="4"/>
      <c r="D797" s="4"/>
      <c r="E797" s="4"/>
    </row>
    <row r="798" spans="1:5" ht="13.7" customHeight="1">
      <c r="A798" s="4"/>
      <c r="B798" s="4"/>
      <c r="C798" s="4"/>
      <c r="D798" s="4"/>
      <c r="E798" s="4"/>
    </row>
    <row r="799" spans="1:5" ht="13.7" customHeight="1">
      <c r="A799" s="4"/>
      <c r="B799" s="4"/>
      <c r="C799" s="4"/>
      <c r="D799" s="4"/>
      <c r="E799" s="4"/>
    </row>
    <row r="800" spans="1:5" ht="13.7" customHeight="1">
      <c r="A800" s="4"/>
      <c r="B800" s="4"/>
      <c r="C800" s="4"/>
      <c r="D800" s="4"/>
      <c r="E800" s="4"/>
    </row>
    <row r="801" spans="1:5" ht="13.7" customHeight="1">
      <c r="A801" s="4"/>
      <c r="B801" s="4"/>
      <c r="C801" s="4"/>
      <c r="D801" s="4"/>
      <c r="E801" s="4"/>
    </row>
    <row r="802" spans="1:5" ht="13.7" customHeight="1">
      <c r="A802" s="4"/>
      <c r="B802" s="4"/>
      <c r="C802" s="4"/>
      <c r="D802" s="4"/>
      <c r="E802" s="4"/>
    </row>
    <row r="803" spans="1:5" ht="13.7" customHeight="1">
      <c r="A803" s="4"/>
      <c r="B803" s="4"/>
      <c r="C803" s="4"/>
      <c r="D803" s="4"/>
      <c r="E803" s="4"/>
    </row>
    <row r="804" spans="1:5" ht="13.7" customHeight="1">
      <c r="A804" s="4"/>
      <c r="B804" s="4"/>
      <c r="C804" s="4"/>
      <c r="D804" s="4"/>
      <c r="E804" s="4"/>
    </row>
    <row r="805" spans="1:5" ht="13.7" customHeight="1">
      <c r="A805" s="4"/>
      <c r="B805" s="4"/>
      <c r="C805" s="4"/>
      <c r="D805" s="4"/>
      <c r="E805" s="4"/>
    </row>
    <row r="806" spans="1:5" ht="13.7" customHeight="1">
      <c r="A806" s="4"/>
      <c r="B806" s="4"/>
      <c r="C806" s="4"/>
      <c r="D806" s="4"/>
      <c r="E806" s="4"/>
    </row>
    <row r="807" spans="1:5" ht="13.7" customHeight="1">
      <c r="A807" s="4"/>
      <c r="B807" s="4"/>
      <c r="C807" s="4"/>
      <c r="D807" s="4"/>
      <c r="E807" s="4"/>
    </row>
    <row r="808" spans="1:5" ht="13.7" customHeight="1">
      <c r="A808" s="4"/>
      <c r="B808" s="4"/>
      <c r="C808" s="4"/>
      <c r="D808" s="4"/>
      <c r="E808" s="4"/>
    </row>
    <row r="809" spans="1:5" ht="13.7" customHeight="1">
      <c r="A809" s="4"/>
      <c r="B809" s="4"/>
      <c r="C809" s="4"/>
      <c r="D809" s="4"/>
      <c r="E809" s="4"/>
    </row>
    <row r="810" spans="1:5" ht="13.7" customHeight="1">
      <c r="A810" s="4"/>
      <c r="B810" s="4"/>
      <c r="C810" s="4"/>
      <c r="D810" s="4"/>
      <c r="E810" s="4"/>
    </row>
    <row r="811" spans="1:5" ht="13.7" customHeight="1">
      <c r="A811" s="4"/>
      <c r="B811" s="4"/>
      <c r="C811" s="4"/>
      <c r="D811" s="4"/>
      <c r="E811" s="4"/>
    </row>
    <row r="812" spans="1:5" ht="13.7" customHeight="1">
      <c r="A812" s="4"/>
      <c r="B812" s="4"/>
      <c r="C812" s="4"/>
      <c r="D812" s="4"/>
      <c r="E812" s="4"/>
    </row>
    <row r="813" spans="1:5" ht="13.7" customHeight="1">
      <c r="A813" s="4"/>
      <c r="B813" s="4"/>
      <c r="C813" s="4"/>
      <c r="D813" s="4"/>
      <c r="E813" s="4"/>
    </row>
    <row r="814" spans="1:5" ht="13.7" customHeight="1">
      <c r="A814" s="4"/>
      <c r="B814" s="4"/>
      <c r="C814" s="4"/>
      <c r="D814" s="4"/>
      <c r="E814" s="4"/>
    </row>
    <row r="815" spans="1:5" ht="13.7" customHeight="1">
      <c r="A815" s="4"/>
      <c r="B815" s="4"/>
      <c r="C815" s="4"/>
      <c r="D815" s="4"/>
      <c r="E815" s="4"/>
    </row>
    <row r="816" spans="1:5" ht="13.7" customHeight="1">
      <c r="A816" s="4"/>
      <c r="B816" s="4"/>
      <c r="C816" s="4"/>
      <c r="D816" s="4"/>
      <c r="E816" s="4"/>
    </row>
    <row r="817" spans="1:5" ht="13.7" customHeight="1">
      <c r="A817" s="4"/>
      <c r="B817" s="4"/>
      <c r="C817" s="4"/>
      <c r="D817" s="4"/>
      <c r="E817" s="4"/>
    </row>
    <row r="818" spans="1:5" ht="13.7" customHeight="1">
      <c r="A818" s="4"/>
      <c r="B818" s="4"/>
      <c r="C818" s="4"/>
      <c r="D818" s="4"/>
      <c r="E818" s="4"/>
    </row>
    <row r="819" spans="1:5" ht="13.7" customHeight="1">
      <c r="A819" s="4"/>
      <c r="B819" s="4"/>
      <c r="C819" s="4"/>
      <c r="D819" s="4"/>
      <c r="E819" s="4"/>
    </row>
    <row r="820" spans="1:5" ht="13.7" customHeight="1">
      <c r="A820" s="4"/>
      <c r="B820" s="4"/>
      <c r="C820" s="4"/>
      <c r="D820" s="4"/>
      <c r="E820" s="4"/>
    </row>
    <row r="821" spans="1:5" ht="13.7" customHeight="1">
      <c r="A821" s="4"/>
      <c r="B821" s="4"/>
      <c r="C821" s="4"/>
      <c r="D821" s="4"/>
      <c r="E821" s="4"/>
    </row>
    <row r="822" spans="1:5" ht="13.7" customHeight="1">
      <c r="A822" s="4"/>
      <c r="B822" s="4"/>
      <c r="C822" s="4"/>
      <c r="D822" s="4"/>
      <c r="E822" s="4"/>
    </row>
    <row r="823" spans="1:5" ht="13.7" customHeight="1">
      <c r="A823" s="4"/>
      <c r="B823" s="4"/>
      <c r="C823" s="4"/>
      <c r="D823" s="4"/>
      <c r="E823" s="4"/>
    </row>
    <row r="824" spans="1:5" ht="13.7" customHeight="1">
      <c r="A824" s="4"/>
      <c r="B824" s="4"/>
      <c r="C824" s="4"/>
      <c r="D824" s="4"/>
      <c r="E824" s="4"/>
    </row>
    <row r="825" spans="1:5" ht="13.7" customHeight="1">
      <c r="A825" s="4"/>
      <c r="B825" s="4"/>
      <c r="C825" s="4"/>
      <c r="D825" s="4"/>
      <c r="E825" s="4"/>
    </row>
    <row r="826" spans="1:5" ht="13.7" customHeight="1">
      <c r="A826" s="4"/>
      <c r="B826" s="4"/>
      <c r="C826" s="4"/>
      <c r="D826" s="4"/>
      <c r="E826" s="4"/>
    </row>
    <row r="827" spans="1:5" ht="13.7" customHeight="1">
      <c r="A827" s="4"/>
      <c r="B827" s="4"/>
      <c r="C827" s="4"/>
      <c r="D827" s="4"/>
      <c r="E827" s="4"/>
    </row>
    <row r="828" spans="1:5" ht="13.7" customHeight="1">
      <c r="A828" s="4"/>
      <c r="B828" s="4"/>
      <c r="C828" s="4"/>
      <c r="D828" s="4"/>
      <c r="E828" s="4"/>
    </row>
    <row r="829" spans="1:5" ht="13.7" customHeight="1">
      <c r="A829" s="4"/>
      <c r="B829" s="4"/>
      <c r="C829" s="4"/>
      <c r="D829" s="4"/>
      <c r="E829" s="4"/>
    </row>
    <row r="830" spans="1:5" ht="13.7" customHeight="1">
      <c r="A830" s="4"/>
      <c r="B830" s="4"/>
      <c r="C830" s="4"/>
      <c r="D830" s="4"/>
      <c r="E830" s="4"/>
    </row>
    <row r="831" spans="1:5" ht="13.7" customHeight="1">
      <c r="A831" s="4"/>
      <c r="B831" s="4"/>
      <c r="C831" s="4"/>
      <c r="D831" s="4"/>
      <c r="E831" s="4"/>
    </row>
    <row r="832" spans="1:5" ht="13.7" customHeight="1">
      <c r="A832" s="4"/>
      <c r="B832" s="4"/>
      <c r="C832" s="4"/>
      <c r="D832" s="4"/>
      <c r="E832" s="4"/>
    </row>
    <row r="833" spans="1:5" ht="13.7" customHeight="1">
      <c r="A833" s="4"/>
      <c r="B833" s="4"/>
      <c r="C833" s="4"/>
      <c r="D833" s="4"/>
      <c r="E833" s="4"/>
    </row>
    <row r="834" spans="1:5" ht="13.7" customHeight="1">
      <c r="A834" s="4"/>
      <c r="B834" s="4"/>
      <c r="C834" s="4"/>
      <c r="D834" s="4"/>
      <c r="E834" s="4"/>
    </row>
    <row r="835" spans="1:5" ht="13.7" customHeight="1">
      <c r="A835" s="4"/>
      <c r="B835" s="4"/>
      <c r="C835" s="4"/>
      <c r="D835" s="4"/>
      <c r="E835" s="4"/>
    </row>
    <row r="836" spans="1:5" ht="13.7" customHeight="1">
      <c r="A836" s="4"/>
      <c r="B836" s="4"/>
      <c r="C836" s="4"/>
      <c r="D836" s="4"/>
      <c r="E836" s="4"/>
    </row>
    <row r="837" spans="1:5" ht="13.7" customHeight="1">
      <c r="A837" s="4"/>
      <c r="B837" s="4"/>
      <c r="C837" s="4"/>
      <c r="D837" s="4"/>
      <c r="E837" s="4"/>
    </row>
    <row r="838" spans="1:5" ht="13.7" customHeight="1">
      <c r="A838" s="4"/>
      <c r="B838" s="4"/>
      <c r="C838" s="4"/>
      <c r="D838" s="4"/>
      <c r="E838" s="4"/>
    </row>
    <row r="839" spans="1:5" ht="13.7" customHeight="1">
      <c r="A839" s="4"/>
      <c r="B839" s="4"/>
      <c r="C839" s="4"/>
      <c r="D839" s="4"/>
      <c r="E839" s="4"/>
    </row>
    <row r="840" spans="1:5" ht="13.7" customHeight="1">
      <c r="A840" s="4"/>
      <c r="B840" s="4"/>
      <c r="C840" s="4"/>
      <c r="D840" s="4"/>
      <c r="E840" s="4"/>
    </row>
    <row r="841" spans="1:5" ht="13.7" customHeight="1">
      <c r="A841" s="4"/>
      <c r="B841" s="4"/>
      <c r="C841" s="4"/>
      <c r="D841" s="4"/>
      <c r="E841" s="4"/>
    </row>
    <row r="842" spans="1:5" ht="13.7" customHeight="1">
      <c r="A842" s="4"/>
      <c r="B842" s="4"/>
      <c r="C842" s="4"/>
      <c r="D842" s="4"/>
      <c r="E842" s="4"/>
    </row>
    <row r="843" spans="1:5" ht="13.7" customHeight="1">
      <c r="A843" s="4"/>
      <c r="B843" s="4"/>
      <c r="C843" s="4"/>
      <c r="D843" s="4"/>
      <c r="E843" s="4"/>
    </row>
    <row r="844" spans="1:5" ht="13.7" customHeight="1">
      <c r="A844" s="4"/>
      <c r="B844" s="4"/>
      <c r="C844" s="4"/>
      <c r="D844" s="4"/>
      <c r="E844" s="4"/>
    </row>
    <row r="845" spans="1:5" ht="13.7" customHeight="1">
      <c r="A845" s="4"/>
      <c r="B845" s="4"/>
      <c r="C845" s="4"/>
      <c r="D845" s="4"/>
      <c r="E845" s="4"/>
    </row>
    <row r="846" spans="1:5" ht="13.7" customHeight="1">
      <c r="A846" s="4"/>
      <c r="B846" s="4"/>
      <c r="C846" s="4"/>
      <c r="D846" s="4"/>
      <c r="E846" s="4"/>
    </row>
    <row r="847" spans="1:5" ht="13.7" customHeight="1">
      <c r="A847" s="4"/>
      <c r="B847" s="4"/>
      <c r="C847" s="4"/>
      <c r="D847" s="4"/>
      <c r="E847" s="4"/>
    </row>
    <row r="848" spans="1:5" ht="13.7" customHeight="1">
      <c r="A848" s="4"/>
      <c r="B848" s="4"/>
      <c r="C848" s="4"/>
      <c r="D848" s="4"/>
      <c r="E848" s="4"/>
    </row>
    <row r="849" spans="1:5" ht="13.7" customHeight="1">
      <c r="A849" s="4"/>
      <c r="B849" s="4"/>
      <c r="C849" s="4"/>
      <c r="D849" s="4"/>
      <c r="E849" s="4"/>
    </row>
    <row r="850" spans="1:5" ht="13.7" customHeight="1">
      <c r="A850" s="4"/>
      <c r="B850" s="4"/>
      <c r="C850" s="4"/>
      <c r="D850" s="4"/>
      <c r="E850" s="4"/>
    </row>
    <row r="851" spans="1:5" ht="13.7" customHeight="1">
      <c r="A851" s="4"/>
      <c r="B851" s="4"/>
      <c r="C851" s="4"/>
      <c r="D851" s="4"/>
      <c r="E851" s="4"/>
    </row>
    <row r="852" spans="1:5" ht="13.7" customHeight="1">
      <c r="A852" s="4"/>
      <c r="B852" s="4"/>
      <c r="C852" s="4"/>
      <c r="D852" s="4"/>
      <c r="E852" s="4"/>
    </row>
    <row r="853" spans="1:5" ht="13.7" customHeight="1">
      <c r="A853" s="4"/>
      <c r="B853" s="4"/>
      <c r="C853" s="4"/>
      <c r="D853" s="4"/>
      <c r="E853" s="4"/>
    </row>
    <row r="854" spans="1:5" ht="13.7" customHeight="1">
      <c r="A854" s="4"/>
      <c r="B854" s="4"/>
      <c r="C854" s="4"/>
      <c r="D854" s="4"/>
      <c r="E854" s="4"/>
    </row>
    <row r="855" spans="1:5" ht="13.7" customHeight="1">
      <c r="A855" s="4"/>
      <c r="B855" s="4"/>
      <c r="C855" s="4"/>
      <c r="D855" s="4"/>
      <c r="E855" s="4"/>
    </row>
    <row r="856" spans="1:5" ht="13.7" customHeight="1">
      <c r="A856" s="4"/>
      <c r="B856" s="4"/>
      <c r="C856" s="4"/>
      <c r="D856" s="4"/>
      <c r="E856" s="4"/>
    </row>
    <row r="857" spans="1:5" ht="13.7" customHeight="1">
      <c r="A857" s="4"/>
      <c r="B857" s="4"/>
      <c r="C857" s="4"/>
      <c r="D857" s="4"/>
      <c r="E857" s="4"/>
    </row>
    <row r="858" spans="1:5" ht="13.7" customHeight="1">
      <c r="A858" s="4"/>
      <c r="B858" s="4"/>
      <c r="C858" s="4"/>
      <c r="D858" s="4"/>
      <c r="E858" s="4"/>
    </row>
    <row r="859" spans="1:5" ht="13.7" customHeight="1">
      <c r="A859" s="4"/>
      <c r="B859" s="4"/>
      <c r="C859" s="4"/>
      <c r="D859" s="4"/>
      <c r="E859" s="4"/>
    </row>
    <row r="860" spans="1:5" ht="13.7" customHeight="1">
      <c r="A860" s="4"/>
      <c r="B860" s="4"/>
      <c r="C860" s="4"/>
      <c r="D860" s="4"/>
      <c r="E860" s="4"/>
    </row>
    <row r="861" spans="1:5" ht="13.7" customHeight="1">
      <c r="A861" s="4"/>
      <c r="B861" s="4"/>
      <c r="C861" s="4"/>
      <c r="D861" s="4"/>
      <c r="E861" s="4"/>
    </row>
    <row r="862" spans="1:5" ht="13.7" customHeight="1">
      <c r="A862" s="4"/>
      <c r="B862" s="4"/>
      <c r="C862" s="4"/>
      <c r="D862" s="4"/>
      <c r="E862" s="4"/>
    </row>
    <row r="863" spans="1:5" ht="13.7" customHeight="1">
      <c r="A863" s="4"/>
      <c r="B863" s="4"/>
      <c r="C863" s="4"/>
      <c r="D863" s="4"/>
      <c r="E863" s="4"/>
    </row>
    <row r="864" spans="1:5" ht="13.7" customHeight="1">
      <c r="A864" s="4"/>
      <c r="B864" s="4"/>
      <c r="C864" s="4"/>
      <c r="D864" s="4"/>
      <c r="E864" s="4"/>
    </row>
    <row r="865" spans="1:5" ht="13.7" customHeight="1">
      <c r="A865" s="4"/>
      <c r="B865" s="4"/>
      <c r="C865" s="4"/>
      <c r="D865" s="4"/>
      <c r="E865" s="4"/>
    </row>
    <row r="866" spans="1:5" ht="13.7" customHeight="1">
      <c r="A866" s="4"/>
      <c r="B866" s="4"/>
      <c r="C866" s="4"/>
      <c r="D866" s="4"/>
      <c r="E866" s="4"/>
    </row>
    <row r="867" spans="1:5" ht="13.7" customHeight="1">
      <c r="A867" s="4"/>
      <c r="B867" s="4"/>
      <c r="C867" s="4"/>
      <c r="D867" s="4"/>
      <c r="E867" s="4"/>
    </row>
    <row r="868" spans="1:5" ht="13.7" customHeight="1">
      <c r="A868" s="4"/>
      <c r="B868" s="4"/>
      <c r="C868" s="4"/>
      <c r="D868" s="4"/>
      <c r="E868" s="4"/>
    </row>
    <row r="869" spans="1:5" ht="13.7" customHeight="1">
      <c r="A869" s="4"/>
      <c r="B869" s="4"/>
      <c r="C869" s="4"/>
      <c r="D869" s="4"/>
      <c r="E869" s="4"/>
    </row>
    <row r="870" spans="1:5" ht="13.7" customHeight="1">
      <c r="A870" s="4"/>
      <c r="B870" s="4"/>
      <c r="C870" s="4"/>
      <c r="D870" s="4"/>
      <c r="E870" s="4"/>
    </row>
    <row r="871" spans="1:5" ht="13.7" customHeight="1">
      <c r="A871" s="4"/>
      <c r="B871" s="4"/>
      <c r="C871" s="4"/>
      <c r="D871" s="4"/>
      <c r="E871" s="4"/>
    </row>
    <row r="872" spans="1:5" ht="13.7" customHeight="1">
      <c r="A872" s="4"/>
      <c r="B872" s="4"/>
      <c r="C872" s="4"/>
      <c r="D872" s="4"/>
      <c r="E872" s="4"/>
    </row>
    <row r="873" spans="1:5" ht="13.7" customHeight="1">
      <c r="A873" s="4"/>
      <c r="B873" s="4"/>
      <c r="C873" s="4"/>
      <c r="D873" s="4"/>
      <c r="E873" s="4"/>
    </row>
    <row r="874" spans="1:5" ht="13.7" customHeight="1">
      <c r="A874" s="4"/>
      <c r="B874" s="4"/>
      <c r="C874" s="4"/>
      <c r="D874" s="4"/>
      <c r="E874" s="4"/>
    </row>
    <row r="875" spans="1:5" ht="13.7" customHeight="1">
      <c r="A875" s="4"/>
      <c r="B875" s="4"/>
      <c r="C875" s="4"/>
      <c r="D875" s="4"/>
      <c r="E875" s="4"/>
    </row>
    <row r="876" spans="1:5" ht="13.7" customHeight="1">
      <c r="A876" s="4"/>
      <c r="B876" s="4"/>
      <c r="C876" s="4"/>
      <c r="D876" s="4"/>
      <c r="E876" s="4"/>
    </row>
    <row r="877" spans="1:5" ht="13.7" customHeight="1">
      <c r="A877" s="4"/>
      <c r="B877" s="4"/>
      <c r="C877" s="4"/>
      <c r="D877" s="4"/>
      <c r="E877" s="4"/>
    </row>
    <row r="878" spans="1:5" ht="13.7" customHeight="1">
      <c r="A878" s="4"/>
      <c r="B878" s="4"/>
      <c r="C878" s="4"/>
      <c r="D878" s="4"/>
      <c r="E878" s="4"/>
    </row>
    <row r="879" spans="1:5" ht="13.7" customHeight="1">
      <c r="A879" s="4"/>
      <c r="B879" s="4"/>
      <c r="C879" s="4"/>
      <c r="D879" s="4"/>
      <c r="E879" s="4"/>
    </row>
    <row r="880" spans="1:5" ht="13.7" customHeight="1">
      <c r="A880" s="4"/>
      <c r="B880" s="4"/>
      <c r="C880" s="4"/>
      <c r="D880" s="4"/>
      <c r="E880" s="4"/>
    </row>
    <row r="881" spans="1:5" ht="13.7" customHeight="1">
      <c r="A881" s="4"/>
      <c r="B881" s="4"/>
      <c r="C881" s="4"/>
      <c r="D881" s="4"/>
      <c r="E881" s="4"/>
    </row>
    <row r="882" spans="1:5" ht="13.7" customHeight="1">
      <c r="A882" s="4"/>
      <c r="B882" s="4"/>
      <c r="C882" s="4"/>
      <c r="D882" s="4"/>
      <c r="E882" s="4"/>
    </row>
    <row r="883" spans="1:5" ht="13.7" customHeight="1">
      <c r="A883" s="4"/>
      <c r="B883" s="4"/>
      <c r="C883" s="4"/>
      <c r="D883" s="4"/>
      <c r="E883" s="4"/>
    </row>
    <row r="884" spans="1:5" ht="13.7" customHeight="1">
      <c r="A884" s="4"/>
      <c r="B884" s="4"/>
      <c r="C884" s="4"/>
      <c r="D884" s="4"/>
      <c r="E884" s="4"/>
    </row>
    <row r="885" spans="1:5" ht="13.7" customHeight="1">
      <c r="A885" s="4"/>
      <c r="B885" s="4"/>
      <c r="C885" s="4"/>
      <c r="D885" s="4"/>
      <c r="E885" s="4"/>
    </row>
    <row r="886" spans="1:5" ht="13.7" customHeight="1">
      <c r="A886" s="4"/>
      <c r="B886" s="4"/>
      <c r="C886" s="4"/>
      <c r="D886" s="4"/>
      <c r="E886" s="4"/>
    </row>
    <row r="887" spans="1:5" ht="13.7" customHeight="1">
      <c r="A887" s="4"/>
      <c r="B887" s="4"/>
      <c r="C887" s="4"/>
      <c r="D887" s="4"/>
      <c r="E887" s="4"/>
    </row>
    <row r="888" spans="1:5" ht="13.7" customHeight="1">
      <c r="A888" s="4"/>
      <c r="B888" s="4"/>
      <c r="C888" s="4"/>
      <c r="D888" s="4"/>
      <c r="E888" s="4"/>
    </row>
    <row r="889" spans="1:5" ht="13.7" customHeight="1">
      <c r="A889" s="4"/>
      <c r="B889" s="4"/>
      <c r="C889" s="4"/>
      <c r="D889" s="4"/>
      <c r="E889" s="4"/>
    </row>
    <row r="890" spans="1:5" ht="13.7" customHeight="1">
      <c r="A890" s="4"/>
      <c r="B890" s="4"/>
      <c r="C890" s="4"/>
      <c r="D890" s="4"/>
      <c r="E890" s="4"/>
    </row>
    <row r="891" spans="1:5" ht="13.7" customHeight="1">
      <c r="A891" s="4"/>
      <c r="B891" s="4"/>
      <c r="C891" s="4"/>
      <c r="D891" s="4"/>
      <c r="E891" s="4"/>
    </row>
    <row r="892" spans="1:5" ht="13.7" customHeight="1">
      <c r="A892" s="4"/>
      <c r="B892" s="4"/>
      <c r="C892" s="4"/>
      <c r="D892" s="4"/>
      <c r="E892" s="4"/>
    </row>
    <row r="893" spans="1:5" ht="13.7" customHeight="1">
      <c r="A893" s="4"/>
      <c r="B893" s="4"/>
      <c r="C893" s="4"/>
      <c r="D893" s="4"/>
      <c r="E893" s="4"/>
    </row>
    <row r="894" spans="1:5" ht="13.7" customHeight="1">
      <c r="A894" s="4"/>
      <c r="B894" s="4"/>
      <c r="C894" s="4"/>
      <c r="D894" s="4"/>
      <c r="E894" s="4"/>
    </row>
    <row r="895" spans="1:5" ht="13.7" customHeight="1">
      <c r="A895" s="4"/>
      <c r="B895" s="4"/>
      <c r="C895" s="4"/>
      <c r="D895" s="4"/>
      <c r="E895" s="4"/>
    </row>
    <row r="896" spans="1:5" ht="13.7" customHeight="1">
      <c r="A896" s="4"/>
      <c r="B896" s="4"/>
      <c r="C896" s="4"/>
      <c r="D896" s="4"/>
      <c r="E896" s="4"/>
    </row>
    <row r="897" spans="1:5" ht="13.7" customHeight="1">
      <c r="A897" s="4"/>
      <c r="B897" s="4"/>
      <c r="C897" s="4"/>
      <c r="D897" s="4"/>
      <c r="E897" s="4"/>
    </row>
    <row r="898" spans="1:5" ht="13.7" customHeight="1">
      <c r="A898" s="4"/>
      <c r="B898" s="4"/>
      <c r="C898" s="4"/>
      <c r="D898" s="4"/>
      <c r="E898" s="4"/>
    </row>
    <row r="899" spans="1:5" ht="13.7" customHeight="1">
      <c r="A899" s="4"/>
      <c r="B899" s="4"/>
      <c r="C899" s="4"/>
      <c r="D899" s="4"/>
      <c r="E899" s="4"/>
    </row>
    <row r="900" spans="1:5" ht="13.7" customHeight="1">
      <c r="A900" s="4"/>
      <c r="B900" s="4"/>
      <c r="C900" s="4"/>
      <c r="D900" s="4"/>
      <c r="E900" s="4"/>
    </row>
    <row r="901" spans="1:5" ht="13.7" customHeight="1">
      <c r="A901" s="4"/>
      <c r="B901" s="4"/>
      <c r="C901" s="4"/>
      <c r="D901" s="4"/>
      <c r="E901" s="4"/>
    </row>
    <row r="902" spans="1:5" ht="13.7" customHeight="1">
      <c r="A902" s="4"/>
      <c r="B902" s="4"/>
      <c r="C902" s="4"/>
      <c r="D902" s="4"/>
      <c r="E902" s="4"/>
    </row>
    <row r="903" spans="1:5" ht="13.7" customHeight="1">
      <c r="A903" s="4"/>
      <c r="B903" s="4"/>
      <c r="C903" s="4"/>
      <c r="D903" s="4"/>
      <c r="E903" s="4"/>
    </row>
    <row r="904" spans="1:5" ht="13.7" customHeight="1">
      <c r="A904" s="4"/>
      <c r="B904" s="4"/>
      <c r="C904" s="4"/>
      <c r="D904" s="4"/>
      <c r="E904" s="4"/>
    </row>
    <row r="905" spans="1:5" ht="13.7" customHeight="1">
      <c r="A905" s="4"/>
      <c r="B905" s="4"/>
      <c r="C905" s="4"/>
      <c r="D905" s="4"/>
      <c r="E905" s="4"/>
    </row>
    <row r="906" spans="1:5" ht="13.7" customHeight="1">
      <c r="A906" s="4"/>
      <c r="B906" s="4"/>
      <c r="C906" s="4"/>
      <c r="D906" s="4"/>
      <c r="E906" s="4"/>
    </row>
    <row r="907" spans="1:5" ht="13.7" customHeight="1">
      <c r="A907" s="4"/>
      <c r="B907" s="4"/>
      <c r="C907" s="4"/>
      <c r="D907" s="4"/>
      <c r="E907" s="4"/>
    </row>
    <row r="908" spans="1:5" ht="13.7" customHeight="1">
      <c r="A908" s="4"/>
      <c r="B908" s="4"/>
      <c r="C908" s="4"/>
      <c r="D908" s="4"/>
      <c r="E908" s="4"/>
    </row>
    <row r="909" spans="1:5" ht="13.7" customHeight="1">
      <c r="A909" s="4"/>
      <c r="B909" s="4"/>
      <c r="C909" s="4"/>
      <c r="D909" s="4"/>
      <c r="E909" s="4"/>
    </row>
    <row r="910" spans="1:5" ht="13.7" customHeight="1">
      <c r="A910" s="4"/>
      <c r="B910" s="4"/>
      <c r="C910" s="4"/>
      <c r="D910" s="4"/>
      <c r="E910" s="4"/>
    </row>
    <row r="911" spans="1:5" ht="13.7" customHeight="1">
      <c r="A911" s="4"/>
      <c r="B911" s="4"/>
      <c r="C911" s="4"/>
      <c r="D911" s="4"/>
      <c r="E911" s="4"/>
    </row>
    <row r="912" spans="1:5" ht="13.7" customHeight="1">
      <c r="A912" s="4"/>
      <c r="B912" s="4"/>
      <c r="C912" s="4"/>
      <c r="D912" s="4"/>
      <c r="E912" s="4"/>
    </row>
    <row r="913" spans="1:5" ht="13.7" customHeight="1">
      <c r="A913" s="4"/>
      <c r="B913" s="4"/>
      <c r="C913" s="4"/>
      <c r="D913" s="4"/>
      <c r="E913" s="4"/>
    </row>
    <row r="914" spans="1:5" ht="13.7" customHeight="1">
      <c r="A914" s="4"/>
      <c r="B914" s="4"/>
      <c r="C914" s="4"/>
      <c r="D914" s="4"/>
      <c r="E914" s="4"/>
    </row>
    <row r="915" spans="1:5" ht="13.7" customHeight="1">
      <c r="A915" s="4"/>
      <c r="B915" s="4"/>
      <c r="C915" s="4"/>
      <c r="D915" s="4"/>
      <c r="E915" s="4"/>
    </row>
    <row r="916" spans="1:5" ht="13.7" customHeight="1">
      <c r="A916" s="4"/>
      <c r="B916" s="4"/>
      <c r="C916" s="4"/>
      <c r="D916" s="4"/>
      <c r="E916" s="4"/>
    </row>
    <row r="917" spans="1:5" ht="13.7" customHeight="1">
      <c r="A917" s="4"/>
      <c r="B917" s="4"/>
      <c r="C917" s="4"/>
      <c r="D917" s="4"/>
      <c r="E917" s="4"/>
    </row>
    <row r="918" spans="1:5" ht="13.7" customHeight="1">
      <c r="A918" s="4"/>
      <c r="B918" s="4"/>
      <c r="C918" s="4"/>
      <c r="D918" s="4"/>
      <c r="E918" s="4"/>
    </row>
    <row r="919" spans="1:5" ht="13.7" customHeight="1">
      <c r="A919" s="4"/>
      <c r="B919" s="4"/>
      <c r="C919" s="4"/>
      <c r="D919" s="4"/>
      <c r="E919" s="4"/>
    </row>
    <row r="920" spans="1:5" ht="13.7" customHeight="1">
      <c r="A920" s="4"/>
      <c r="B920" s="4"/>
      <c r="C920" s="4"/>
      <c r="D920" s="4"/>
      <c r="E920" s="4"/>
    </row>
    <row r="921" spans="1:5" ht="13.7" customHeight="1">
      <c r="A921" s="4"/>
      <c r="B921" s="4"/>
      <c r="C921" s="4"/>
      <c r="D921" s="4"/>
      <c r="E921" s="4"/>
    </row>
    <row r="922" spans="1:5" ht="13.7" customHeight="1">
      <c r="A922" s="4"/>
      <c r="B922" s="4"/>
      <c r="C922" s="4"/>
      <c r="D922" s="4"/>
      <c r="E922" s="4"/>
    </row>
    <row r="923" spans="1:5" ht="13.7" customHeight="1">
      <c r="A923" s="4"/>
      <c r="B923" s="4"/>
      <c r="C923" s="4"/>
      <c r="D923" s="4"/>
      <c r="E923" s="4"/>
    </row>
    <row r="924" spans="1:5" ht="13.7" customHeight="1">
      <c r="A924" s="4"/>
      <c r="B924" s="4"/>
      <c r="C924" s="4"/>
      <c r="D924" s="4"/>
      <c r="E924" s="4"/>
    </row>
    <row r="925" spans="1:5" ht="13.7" customHeight="1">
      <c r="A925" s="4"/>
      <c r="B925" s="4"/>
      <c r="C925" s="4"/>
      <c r="D925" s="4"/>
      <c r="E925" s="4"/>
    </row>
    <row r="926" spans="1:5" ht="13.7" customHeight="1">
      <c r="A926" s="4"/>
      <c r="B926" s="4"/>
      <c r="C926" s="4"/>
      <c r="D926" s="4"/>
      <c r="E926" s="4"/>
    </row>
    <row r="927" spans="1:5" ht="13.7" customHeight="1">
      <c r="A927" s="4"/>
      <c r="B927" s="4"/>
      <c r="C927" s="4"/>
      <c r="D927" s="4"/>
      <c r="E927" s="4"/>
    </row>
    <row r="928" spans="1:5" ht="13.7" customHeight="1">
      <c r="A928" s="4"/>
      <c r="B928" s="4"/>
      <c r="C928" s="4"/>
      <c r="D928" s="4"/>
      <c r="E928" s="4"/>
    </row>
    <row r="929" spans="1:5" ht="13.7" customHeight="1">
      <c r="A929" s="4"/>
      <c r="B929" s="4"/>
      <c r="C929" s="4"/>
      <c r="D929" s="4"/>
      <c r="E929" s="4"/>
    </row>
    <row r="930" spans="1:5" ht="13.7" customHeight="1">
      <c r="A930" s="4"/>
      <c r="B930" s="4"/>
      <c r="C930" s="4"/>
      <c r="D930" s="4"/>
      <c r="E930" s="4"/>
    </row>
    <row r="931" spans="1:5" ht="13.7" customHeight="1">
      <c r="A931" s="4"/>
      <c r="B931" s="4"/>
      <c r="C931" s="4"/>
      <c r="D931" s="4"/>
      <c r="E931" s="4"/>
    </row>
    <row r="932" spans="1:5" ht="13.7" customHeight="1">
      <c r="A932" s="4"/>
      <c r="B932" s="4"/>
      <c r="C932" s="4"/>
      <c r="D932" s="4"/>
      <c r="E932" s="4"/>
    </row>
    <row r="933" spans="1:5" ht="13.7" customHeight="1">
      <c r="A933" s="4"/>
      <c r="B933" s="4"/>
      <c r="C933" s="4"/>
      <c r="D933" s="4"/>
      <c r="E933" s="4"/>
    </row>
    <row r="934" spans="1:5" ht="13.7" customHeight="1">
      <c r="A934" s="4"/>
      <c r="B934" s="4"/>
      <c r="C934" s="4"/>
      <c r="D934" s="4"/>
      <c r="E934" s="4"/>
    </row>
    <row r="935" spans="1:5" ht="13.7" customHeight="1">
      <c r="A935" s="4"/>
      <c r="B935" s="4"/>
      <c r="C935" s="4"/>
      <c r="D935" s="4"/>
      <c r="E935" s="4"/>
    </row>
    <row r="936" spans="1:5" ht="13.7" customHeight="1">
      <c r="A936" s="4"/>
      <c r="B936" s="4"/>
      <c r="C936" s="4"/>
      <c r="D936" s="4"/>
      <c r="E936" s="4"/>
    </row>
    <row r="937" spans="1:5" ht="13.7" customHeight="1">
      <c r="A937" s="4"/>
      <c r="B937" s="4"/>
      <c r="C937" s="4"/>
      <c r="D937" s="4"/>
      <c r="E937" s="4"/>
    </row>
    <row r="938" spans="1:5" ht="13.7" customHeight="1">
      <c r="A938" s="4"/>
      <c r="B938" s="4"/>
      <c r="C938" s="4"/>
      <c r="D938" s="4"/>
      <c r="E938" s="4"/>
    </row>
    <row r="939" spans="1:5" ht="13.7" customHeight="1">
      <c r="A939" s="4"/>
      <c r="B939" s="4"/>
      <c r="C939" s="4"/>
      <c r="D939" s="4"/>
      <c r="E939" s="4"/>
    </row>
    <row r="940" spans="1:5" ht="13.7" customHeight="1">
      <c r="A940" s="4"/>
      <c r="B940" s="4"/>
      <c r="C940" s="4"/>
      <c r="D940" s="4"/>
      <c r="E940" s="4"/>
    </row>
    <row r="941" spans="1:5" ht="13.7" customHeight="1">
      <c r="A941" s="4"/>
      <c r="B941" s="4"/>
      <c r="C941" s="4"/>
      <c r="D941" s="4"/>
      <c r="E941" s="4"/>
    </row>
    <row r="942" spans="1:5" ht="13.7" customHeight="1">
      <c r="A942" s="4"/>
      <c r="B942" s="4"/>
      <c r="C942" s="4"/>
      <c r="D942" s="4"/>
      <c r="E942" s="4"/>
    </row>
    <row r="943" spans="1:5" ht="13.7" customHeight="1">
      <c r="A943" s="4"/>
      <c r="B943" s="4"/>
      <c r="C943" s="4"/>
      <c r="D943" s="4"/>
      <c r="E943" s="4"/>
    </row>
    <row r="944" spans="1:5" ht="13.7" customHeight="1">
      <c r="A944" s="4"/>
      <c r="B944" s="4"/>
      <c r="C944" s="4"/>
      <c r="D944" s="4"/>
      <c r="E944" s="4"/>
    </row>
    <row r="945" spans="1:5" ht="13.7" customHeight="1">
      <c r="A945" s="4"/>
      <c r="B945" s="4"/>
      <c r="C945" s="4"/>
      <c r="D945" s="4"/>
      <c r="E945" s="4"/>
    </row>
    <row r="946" spans="1:5" ht="13.7" customHeight="1">
      <c r="A946" s="4"/>
      <c r="B946" s="4"/>
      <c r="C946" s="4"/>
      <c r="D946" s="4"/>
      <c r="E946" s="4"/>
    </row>
    <row r="947" spans="1:5" ht="13.7" customHeight="1">
      <c r="A947" s="4"/>
      <c r="B947" s="4"/>
      <c r="C947" s="4"/>
      <c r="D947" s="4"/>
      <c r="E947" s="4"/>
    </row>
    <row r="948" spans="1:5" ht="13.7" customHeight="1">
      <c r="A948" s="4"/>
      <c r="B948" s="4"/>
      <c r="C948" s="4"/>
      <c r="D948" s="4"/>
      <c r="E948" s="4"/>
    </row>
    <row r="949" spans="1:5" ht="13.7" customHeight="1">
      <c r="A949" s="4"/>
      <c r="B949" s="4"/>
      <c r="C949" s="4"/>
      <c r="D949" s="4"/>
      <c r="E949" s="4"/>
    </row>
    <row r="950" spans="1:5" ht="13.7" customHeight="1">
      <c r="A950" s="4"/>
      <c r="B950" s="4"/>
      <c r="C950" s="4"/>
      <c r="D950" s="4"/>
      <c r="E950" s="4"/>
    </row>
    <row r="951" spans="1:5" ht="13.7" customHeight="1">
      <c r="A951" s="4"/>
      <c r="B951" s="4"/>
      <c r="C951" s="4"/>
      <c r="D951" s="4"/>
      <c r="E951" s="4"/>
    </row>
    <row r="952" spans="1:5" ht="13.7" customHeight="1">
      <c r="A952" s="4"/>
      <c r="B952" s="4"/>
      <c r="C952" s="4"/>
      <c r="D952" s="4"/>
      <c r="E952" s="4"/>
    </row>
    <row r="953" spans="1:5" ht="13.7" customHeight="1">
      <c r="A953" s="4"/>
      <c r="B953" s="4"/>
      <c r="C953" s="4"/>
      <c r="D953" s="4"/>
      <c r="E953" s="4"/>
    </row>
    <row r="954" spans="1:5" ht="13.7" customHeight="1">
      <c r="A954" s="4"/>
      <c r="B954" s="4"/>
      <c r="C954" s="4"/>
      <c r="D954" s="4"/>
      <c r="E954" s="4"/>
    </row>
    <row r="955" spans="1:5" ht="13.7" customHeight="1">
      <c r="A955" s="4"/>
      <c r="B955" s="4"/>
      <c r="C955" s="4"/>
      <c r="D955" s="4"/>
      <c r="E955" s="4"/>
    </row>
    <row r="956" spans="1:5" ht="13.7" customHeight="1">
      <c r="A956" s="4"/>
      <c r="B956" s="4"/>
      <c r="C956" s="4"/>
      <c r="D956" s="4"/>
      <c r="E956" s="4"/>
    </row>
    <row r="957" spans="1:5" ht="13.7" customHeight="1">
      <c r="A957" s="4"/>
      <c r="B957" s="4"/>
      <c r="C957" s="4"/>
      <c r="D957" s="4"/>
      <c r="E957" s="4"/>
    </row>
    <row r="958" spans="1:5" ht="13.7" customHeight="1">
      <c r="A958" s="4"/>
      <c r="B958" s="4"/>
      <c r="C958" s="4"/>
      <c r="D958" s="4"/>
      <c r="E958" s="4"/>
    </row>
    <row r="959" spans="1:5" ht="13.7" customHeight="1">
      <c r="A959" s="4"/>
      <c r="B959" s="4"/>
      <c r="C959" s="4"/>
      <c r="D959" s="4"/>
      <c r="E959" s="4"/>
    </row>
    <row r="960" spans="1:5" ht="13.7" customHeight="1">
      <c r="A960" s="4"/>
      <c r="B960" s="4"/>
      <c r="C960" s="4"/>
      <c r="D960" s="4"/>
      <c r="E960" s="4"/>
    </row>
    <row r="961" spans="1:5" ht="13.7" customHeight="1">
      <c r="A961" s="4"/>
      <c r="B961" s="4"/>
      <c r="C961" s="4"/>
      <c r="D961" s="4"/>
      <c r="E961" s="4"/>
    </row>
    <row r="962" spans="1:5" ht="13.7" customHeight="1">
      <c r="A962" s="4"/>
      <c r="B962" s="4"/>
      <c r="C962" s="4"/>
      <c r="D962" s="4"/>
      <c r="E962" s="4"/>
    </row>
    <row r="963" spans="1:5" ht="13.7" customHeight="1">
      <c r="A963" s="4"/>
      <c r="B963" s="4"/>
      <c r="C963" s="4"/>
      <c r="D963" s="4"/>
      <c r="E963" s="4"/>
    </row>
    <row r="964" spans="1:5" ht="13.7" customHeight="1">
      <c r="A964" s="4"/>
      <c r="B964" s="4"/>
      <c r="C964" s="4"/>
      <c r="D964" s="4"/>
      <c r="E964" s="4"/>
    </row>
    <row r="965" spans="1:5" ht="13.7" customHeight="1">
      <c r="A965" s="4"/>
      <c r="B965" s="4"/>
      <c r="C965" s="4"/>
      <c r="D965" s="4"/>
      <c r="E965" s="4"/>
    </row>
    <row r="966" spans="1:5" ht="13.7" customHeight="1">
      <c r="A966" s="4"/>
      <c r="B966" s="4"/>
      <c r="C966" s="4"/>
      <c r="D966" s="4"/>
      <c r="E966" s="4"/>
    </row>
    <row r="967" spans="1:5" ht="13.7" customHeight="1">
      <c r="A967" s="4"/>
      <c r="B967" s="4"/>
      <c r="C967" s="4"/>
      <c r="D967" s="4"/>
      <c r="E967" s="4"/>
    </row>
    <row r="968" spans="1:5" ht="13.7" customHeight="1">
      <c r="A968" s="4"/>
      <c r="B968" s="4"/>
      <c r="C968" s="4"/>
      <c r="D968" s="4"/>
      <c r="E968" s="4"/>
    </row>
    <row r="969" spans="1:5" ht="13.7" customHeight="1">
      <c r="A969" s="4"/>
      <c r="B969" s="4"/>
      <c r="C969" s="4"/>
      <c r="D969" s="4"/>
      <c r="E969" s="4"/>
    </row>
    <row r="970" spans="1:5" ht="13.7" customHeight="1">
      <c r="A970" s="4"/>
      <c r="B970" s="4"/>
      <c r="C970" s="4"/>
      <c r="D970" s="4"/>
      <c r="E970" s="4"/>
    </row>
    <row r="971" spans="1:5" ht="13.7" customHeight="1">
      <c r="A971" s="4"/>
      <c r="B971" s="4"/>
      <c r="C971" s="4"/>
      <c r="D971" s="4"/>
      <c r="E971" s="4"/>
    </row>
    <row r="972" spans="1:5" ht="13.7" customHeight="1">
      <c r="A972" s="4"/>
      <c r="B972" s="4"/>
      <c r="C972" s="4"/>
      <c r="D972" s="4"/>
      <c r="E972" s="4"/>
    </row>
    <row r="973" spans="1:5" ht="13.7" customHeight="1">
      <c r="A973" s="4"/>
      <c r="B973" s="4"/>
      <c r="C973" s="4"/>
      <c r="D973" s="4"/>
      <c r="E973" s="4"/>
    </row>
    <row r="974" spans="1:5" ht="13.7" customHeight="1">
      <c r="A974" s="4"/>
      <c r="B974" s="4"/>
      <c r="C974" s="4"/>
      <c r="D974" s="4"/>
      <c r="E974" s="4"/>
    </row>
    <row r="975" spans="1:5" ht="13.7" customHeight="1">
      <c r="A975" s="4"/>
      <c r="B975" s="4"/>
      <c r="C975" s="4"/>
      <c r="D975" s="4"/>
      <c r="E975" s="4"/>
    </row>
    <row r="976" spans="1:5" ht="13.7" customHeight="1">
      <c r="A976" s="4"/>
      <c r="B976" s="4"/>
      <c r="C976" s="4"/>
      <c r="D976" s="4"/>
      <c r="E976" s="4"/>
    </row>
    <row r="977" spans="1:5" ht="13.7" customHeight="1">
      <c r="A977" s="4"/>
      <c r="B977" s="4"/>
      <c r="C977" s="4"/>
      <c r="D977" s="4"/>
      <c r="E977" s="4"/>
    </row>
    <row r="978" spans="1:5" ht="13.7" customHeight="1">
      <c r="A978" s="4"/>
      <c r="B978" s="4"/>
      <c r="C978" s="4"/>
      <c r="D978" s="4"/>
      <c r="E978" s="4"/>
    </row>
    <row r="979" spans="1:5" ht="13.7" customHeight="1">
      <c r="A979" s="4"/>
      <c r="B979" s="4"/>
      <c r="C979" s="4"/>
      <c r="D979" s="4"/>
      <c r="E979" s="4"/>
    </row>
    <row r="980" spans="1:5" ht="13.7" customHeight="1">
      <c r="A980" s="4"/>
      <c r="B980" s="4"/>
      <c r="C980" s="4"/>
      <c r="D980" s="4"/>
      <c r="E980" s="4"/>
    </row>
    <row r="981" spans="1:5" ht="13.7" customHeight="1">
      <c r="A981" s="4"/>
      <c r="B981" s="4"/>
      <c r="C981" s="4"/>
      <c r="D981" s="4"/>
      <c r="E981" s="4"/>
    </row>
    <row r="982" spans="1:5" ht="13.7" customHeight="1">
      <c r="A982" s="4"/>
      <c r="B982" s="4"/>
      <c r="C982" s="4"/>
      <c r="D982" s="4"/>
      <c r="E982" s="4"/>
    </row>
    <row r="983" spans="1:5" ht="13.7" customHeight="1">
      <c r="A983" s="4"/>
      <c r="B983" s="4"/>
      <c r="C983" s="4"/>
      <c r="D983" s="4"/>
      <c r="E983" s="4"/>
    </row>
    <row r="984" spans="1:5" ht="13.7" customHeight="1">
      <c r="A984" s="4"/>
      <c r="B984" s="4"/>
      <c r="C984" s="4"/>
      <c r="D984" s="4"/>
      <c r="E984" s="4"/>
    </row>
    <row r="985" spans="1:5" ht="13.7" customHeight="1">
      <c r="A985" s="4"/>
      <c r="B985" s="4"/>
      <c r="C985" s="4"/>
      <c r="D985" s="4"/>
      <c r="E985" s="4"/>
    </row>
    <row r="986" spans="1:5" ht="13.7" customHeight="1">
      <c r="A986" s="4"/>
      <c r="B986" s="4"/>
      <c r="C986" s="4"/>
      <c r="D986" s="4"/>
      <c r="E986" s="4"/>
    </row>
    <row r="987" spans="1:5" ht="13.7" customHeight="1">
      <c r="A987" s="4"/>
      <c r="B987" s="4"/>
      <c r="C987" s="4"/>
      <c r="D987" s="4"/>
      <c r="E987" s="4"/>
    </row>
    <row r="988" spans="1:5" ht="13.7" customHeight="1">
      <c r="A988" s="4"/>
      <c r="B988" s="4"/>
      <c r="C988" s="4"/>
      <c r="D988" s="4"/>
      <c r="E988" s="4"/>
    </row>
    <row r="989" spans="1:5" ht="13.7" customHeight="1">
      <c r="A989" s="4"/>
      <c r="B989" s="4"/>
      <c r="C989" s="4"/>
      <c r="D989" s="4"/>
      <c r="E989" s="4"/>
    </row>
    <row r="990" spans="1:5" ht="13.7" customHeight="1">
      <c r="A990" s="4"/>
      <c r="B990" s="4"/>
      <c r="C990" s="4"/>
      <c r="D990" s="4"/>
      <c r="E990" s="4"/>
    </row>
    <row r="991" spans="1:5" ht="13.7" customHeight="1">
      <c r="A991" s="4"/>
      <c r="B991" s="4"/>
      <c r="C991" s="4"/>
      <c r="D991" s="4"/>
      <c r="E991" s="4"/>
    </row>
    <row r="992" spans="1:5" ht="13.7" customHeight="1">
      <c r="A992" s="4"/>
      <c r="B992" s="4"/>
      <c r="C992" s="4"/>
      <c r="D992" s="4"/>
      <c r="E992" s="4"/>
    </row>
    <row r="993" spans="1:5" ht="13.7" customHeight="1">
      <c r="A993" s="4"/>
      <c r="B993" s="4"/>
      <c r="C993" s="4"/>
      <c r="D993" s="4"/>
      <c r="E993" s="4"/>
    </row>
    <row r="994" spans="1:5" ht="13.7" customHeight="1">
      <c r="A994" s="4"/>
      <c r="B994" s="4"/>
      <c r="C994" s="4"/>
      <c r="D994" s="4"/>
      <c r="E994" s="4"/>
    </row>
    <row r="995" spans="1:5" ht="13.7" customHeight="1">
      <c r="A995" s="4"/>
      <c r="B995" s="4"/>
      <c r="C995" s="4"/>
      <c r="D995" s="4"/>
      <c r="E995" s="4"/>
    </row>
    <row r="996" spans="1:5" ht="13.7" customHeight="1">
      <c r="A996" s="4"/>
      <c r="B996" s="4"/>
      <c r="C996" s="4"/>
      <c r="D996" s="4"/>
      <c r="E996" s="4"/>
    </row>
    <row r="997" spans="1:5" ht="13.7" customHeight="1">
      <c r="A997" s="4"/>
      <c r="B997" s="4"/>
      <c r="C997" s="4"/>
      <c r="D997" s="4"/>
      <c r="E997" s="4"/>
    </row>
    <row r="998" spans="1:5" ht="13.7" customHeight="1">
      <c r="A998" s="4"/>
      <c r="B998" s="4"/>
      <c r="C998" s="4"/>
      <c r="D998" s="4"/>
      <c r="E998" s="4"/>
    </row>
    <row r="999" spans="1:5" ht="13.7" customHeight="1">
      <c r="A999" s="4"/>
      <c r="B999" s="4"/>
      <c r="C999" s="4"/>
      <c r="D999" s="4"/>
      <c r="E999" s="4"/>
    </row>
    <row r="1000" spans="1:5" ht="13.7" customHeight="1">
      <c r="A1000" s="4"/>
      <c r="B1000" s="4"/>
      <c r="C1000" s="4"/>
      <c r="D1000" s="4"/>
      <c r="E1000" s="4"/>
    </row>
    <row r="1001" spans="1:5" ht="13.7" customHeight="1">
      <c r="A1001" s="4"/>
      <c r="B1001" s="4"/>
      <c r="C1001" s="4"/>
      <c r="D1001" s="4"/>
      <c r="E1001" s="4"/>
    </row>
    <row r="1002" spans="1:5" ht="13.7" customHeight="1">
      <c r="A1002" s="4"/>
      <c r="B1002" s="4"/>
      <c r="C1002" s="4"/>
      <c r="D1002" s="4"/>
      <c r="E1002" s="4"/>
    </row>
    <row r="1003" spans="1:5" ht="13.7" customHeight="1">
      <c r="A1003" s="4"/>
      <c r="B1003" s="4"/>
      <c r="C1003" s="4"/>
      <c r="D1003" s="4"/>
      <c r="E1003" s="4"/>
    </row>
    <row r="1004" spans="1:5" ht="13.7" customHeight="1">
      <c r="A1004" s="4"/>
      <c r="B1004" s="4"/>
      <c r="C1004" s="4"/>
      <c r="D1004" s="4"/>
      <c r="E1004" s="4"/>
    </row>
    <row r="1005" spans="1:5" ht="13.7" customHeight="1">
      <c r="A1005" s="4"/>
      <c r="B1005" s="4"/>
      <c r="C1005" s="4"/>
      <c r="D1005" s="4"/>
      <c r="E1005" s="4"/>
    </row>
    <row r="1006" spans="1:5" ht="13.7" customHeight="1">
      <c r="A1006" s="4"/>
      <c r="B1006" s="4"/>
      <c r="C1006" s="4"/>
      <c r="D1006" s="4"/>
      <c r="E1006" s="4"/>
    </row>
    <row r="1007" spans="1:5" ht="13.7" customHeight="1">
      <c r="A1007" s="4"/>
      <c r="B1007" s="4"/>
      <c r="C1007" s="4"/>
      <c r="D1007" s="4"/>
      <c r="E1007" s="4"/>
    </row>
    <row r="1008" spans="1:5" ht="13.7" customHeight="1">
      <c r="A1008" s="4"/>
      <c r="B1008" s="4"/>
      <c r="C1008" s="4"/>
      <c r="D1008" s="4"/>
      <c r="E1008" s="4"/>
    </row>
    <row r="1009" spans="1:5" ht="13.7" customHeight="1">
      <c r="A1009" s="4"/>
      <c r="B1009" s="4"/>
      <c r="C1009" s="4"/>
      <c r="D1009" s="4"/>
      <c r="E1009" s="4"/>
    </row>
    <row r="1010" spans="1:5" ht="13.7" customHeight="1">
      <c r="A1010" s="4"/>
      <c r="B1010" s="4"/>
      <c r="C1010" s="4"/>
      <c r="D1010" s="4"/>
      <c r="E1010" s="4"/>
    </row>
    <row r="1011" spans="1:5" ht="13.7" customHeight="1">
      <c r="A1011" s="4"/>
      <c r="B1011" s="4"/>
      <c r="C1011" s="4"/>
      <c r="D1011" s="4"/>
      <c r="E1011" s="4"/>
    </row>
    <row r="1012" spans="1:5" ht="13.7" customHeight="1">
      <c r="A1012" s="4"/>
      <c r="B1012" s="4"/>
      <c r="C1012" s="4"/>
      <c r="D1012" s="4"/>
      <c r="E1012" s="4"/>
    </row>
    <row r="1013" spans="1:5" ht="13.7" customHeight="1">
      <c r="A1013" s="4"/>
      <c r="B1013" s="4"/>
      <c r="C1013" s="4"/>
      <c r="D1013" s="4"/>
      <c r="E1013" s="4"/>
    </row>
    <row r="1014" spans="1:5" ht="13.7" customHeight="1">
      <c r="A1014" s="4"/>
      <c r="B1014" s="4"/>
      <c r="C1014" s="4"/>
      <c r="D1014" s="4"/>
      <c r="E1014" s="4"/>
    </row>
    <row r="1015" spans="1:5" ht="13.7" customHeight="1">
      <c r="A1015" s="4"/>
      <c r="B1015" s="4"/>
      <c r="C1015" s="4"/>
      <c r="D1015" s="4"/>
      <c r="E1015" s="4"/>
    </row>
    <row r="1016" spans="1:5" ht="13.7" customHeight="1">
      <c r="A1016" s="4"/>
      <c r="B1016" s="4"/>
      <c r="C1016" s="4"/>
      <c r="D1016" s="4"/>
      <c r="E1016" s="4"/>
    </row>
    <row r="1017" spans="1:5" ht="13.7" customHeight="1">
      <c r="A1017" s="4"/>
      <c r="B1017" s="4"/>
      <c r="C1017" s="4"/>
      <c r="D1017" s="4"/>
      <c r="E1017" s="4"/>
    </row>
    <row r="1018" spans="1:5" ht="13.7" customHeight="1">
      <c r="A1018" s="4"/>
      <c r="B1018" s="4"/>
      <c r="C1018" s="4"/>
      <c r="D1018" s="4"/>
      <c r="E1018" s="4"/>
    </row>
    <row r="1019" spans="1:5" ht="13.7" customHeight="1">
      <c r="A1019" s="4"/>
      <c r="B1019" s="4"/>
      <c r="C1019" s="4"/>
      <c r="D1019" s="4"/>
      <c r="E1019" s="4"/>
    </row>
    <row r="1020" spans="1:5" ht="13.7" customHeight="1">
      <c r="A1020" s="4"/>
      <c r="B1020" s="4"/>
      <c r="C1020" s="4"/>
      <c r="D1020" s="4"/>
      <c r="E1020" s="4"/>
    </row>
    <row r="1021" spans="1:5" ht="13.7" customHeight="1">
      <c r="A1021" s="4"/>
      <c r="B1021" s="4"/>
      <c r="C1021" s="4"/>
      <c r="D1021" s="4"/>
      <c r="E1021" s="4"/>
    </row>
    <row r="1022" spans="1:5" ht="13.7" customHeight="1">
      <c r="A1022" s="4"/>
      <c r="B1022" s="4"/>
      <c r="C1022" s="4"/>
      <c r="D1022" s="4"/>
      <c r="E1022" s="4"/>
    </row>
    <row r="1023" spans="1:5" ht="13.7" customHeight="1">
      <c r="A1023" s="4"/>
      <c r="B1023" s="4"/>
      <c r="C1023" s="4"/>
      <c r="D1023" s="4"/>
      <c r="E1023" s="4"/>
    </row>
    <row r="1024" spans="1:5" ht="13.7" customHeight="1">
      <c r="A1024" s="4"/>
      <c r="B1024" s="4"/>
      <c r="C1024" s="4"/>
      <c r="D1024" s="4"/>
      <c r="E1024" s="4"/>
    </row>
    <row r="1025" spans="1:5" ht="13.7" customHeight="1">
      <c r="A1025" s="4"/>
      <c r="B1025" s="4"/>
      <c r="C1025" s="4"/>
      <c r="D1025" s="4"/>
      <c r="E1025" s="4"/>
    </row>
    <row r="1026" spans="1:5" ht="13.7" customHeight="1">
      <c r="A1026" s="4"/>
      <c r="B1026" s="4"/>
      <c r="C1026" s="4"/>
      <c r="D1026" s="4"/>
      <c r="E1026" s="4"/>
    </row>
    <row r="1027" spans="1:5" ht="13.7" customHeight="1">
      <c r="A1027" s="4"/>
      <c r="B1027" s="4"/>
      <c r="C1027" s="4"/>
      <c r="D1027" s="4"/>
      <c r="E1027" s="4"/>
    </row>
    <row r="1028" spans="1:5" ht="13.7" customHeight="1">
      <c r="A1028" s="4"/>
      <c r="B1028" s="4"/>
      <c r="C1028" s="4"/>
      <c r="D1028" s="4"/>
      <c r="E1028" s="4"/>
    </row>
    <row r="1029" spans="1:5" ht="13.7" customHeight="1">
      <c r="A1029" s="4"/>
      <c r="B1029" s="4"/>
      <c r="C1029" s="4"/>
      <c r="D1029" s="4"/>
      <c r="E1029" s="4"/>
    </row>
    <row r="1030" spans="1:5" ht="13.7" customHeight="1">
      <c r="A1030" s="4"/>
      <c r="B1030" s="4"/>
      <c r="C1030" s="4"/>
      <c r="D1030" s="4"/>
      <c r="E1030" s="4"/>
    </row>
    <row r="1031" spans="1:5" ht="13.7" customHeight="1">
      <c r="A1031" s="4"/>
      <c r="B1031" s="4"/>
      <c r="C1031" s="4"/>
      <c r="D1031" s="4"/>
      <c r="E1031" s="4"/>
    </row>
    <row r="1032" spans="1:5" ht="13.7" customHeight="1">
      <c r="A1032" s="4"/>
      <c r="B1032" s="4"/>
      <c r="C1032" s="4"/>
      <c r="D1032" s="4"/>
      <c r="E1032" s="4"/>
    </row>
    <row r="1033" spans="1:5" ht="13.7" customHeight="1">
      <c r="A1033" s="4"/>
      <c r="B1033" s="4"/>
      <c r="C1033" s="4"/>
      <c r="D1033" s="4"/>
      <c r="E1033" s="4"/>
    </row>
    <row r="1034" spans="1:5" ht="13.7" customHeight="1">
      <c r="A1034" s="4"/>
      <c r="B1034" s="4"/>
      <c r="C1034" s="4"/>
      <c r="D1034" s="4"/>
      <c r="E1034" s="4"/>
    </row>
    <row r="1035" spans="1:5" ht="13.7" customHeight="1">
      <c r="A1035" s="4"/>
      <c r="B1035" s="4"/>
      <c r="C1035" s="4"/>
      <c r="D1035" s="4"/>
      <c r="E1035" s="4"/>
    </row>
    <row r="1036" spans="1:5" ht="13.7" customHeight="1">
      <c r="A1036" s="4"/>
      <c r="B1036" s="4"/>
      <c r="C1036" s="4"/>
      <c r="D1036" s="4"/>
      <c r="E1036" s="4"/>
    </row>
    <row r="1037" spans="1:5" ht="13.7" customHeight="1">
      <c r="A1037" s="4"/>
      <c r="B1037" s="4"/>
      <c r="C1037" s="4"/>
      <c r="D1037" s="4"/>
      <c r="E1037" s="4"/>
    </row>
    <row r="1038" spans="1:5" ht="13.7" customHeight="1">
      <c r="A1038" s="4"/>
      <c r="B1038" s="4"/>
      <c r="C1038" s="4"/>
      <c r="D1038" s="4"/>
      <c r="E1038" s="4"/>
    </row>
    <row r="1039" spans="1:5" ht="13.7" customHeight="1">
      <c r="A1039" s="4"/>
      <c r="B1039" s="4"/>
      <c r="C1039" s="4"/>
      <c r="D1039" s="4"/>
      <c r="E1039" s="4"/>
    </row>
    <row r="1040" spans="1:5" ht="13.7" customHeight="1">
      <c r="A1040" s="4"/>
      <c r="B1040" s="4"/>
      <c r="C1040" s="4"/>
      <c r="D1040" s="4"/>
      <c r="E1040" s="4"/>
    </row>
    <row r="1041" spans="1:5" ht="13.7" customHeight="1">
      <c r="A1041" s="4"/>
      <c r="B1041" s="4"/>
      <c r="C1041" s="4"/>
      <c r="D1041" s="4"/>
      <c r="E1041" s="4"/>
    </row>
    <row r="1042" spans="1:5" ht="13.7" customHeight="1">
      <c r="A1042" s="4"/>
      <c r="B1042" s="4"/>
      <c r="C1042" s="4"/>
      <c r="D1042" s="4"/>
      <c r="E1042" s="4"/>
    </row>
    <row r="1043" spans="1:5" ht="13.7" customHeight="1">
      <c r="A1043" s="4"/>
      <c r="B1043" s="4"/>
      <c r="C1043" s="4"/>
      <c r="D1043" s="4"/>
      <c r="E1043" s="4"/>
    </row>
    <row r="1044" spans="1:5" ht="13.7" customHeight="1">
      <c r="A1044" s="4"/>
      <c r="B1044" s="4"/>
      <c r="C1044" s="4"/>
      <c r="D1044" s="4"/>
      <c r="E1044" s="4"/>
    </row>
    <row r="1045" spans="1:5" ht="13.7" customHeight="1">
      <c r="A1045" s="4"/>
      <c r="B1045" s="4"/>
      <c r="C1045" s="4"/>
      <c r="D1045" s="4"/>
      <c r="E1045" s="4"/>
    </row>
    <row r="1046" spans="1:5" ht="13.7" customHeight="1">
      <c r="A1046" s="4"/>
      <c r="B1046" s="4"/>
      <c r="C1046" s="4"/>
      <c r="D1046" s="4"/>
      <c r="E1046" s="4"/>
    </row>
    <row r="1047" spans="1:5" ht="13.7" customHeight="1">
      <c r="A1047" s="4"/>
      <c r="B1047" s="4"/>
      <c r="C1047" s="4"/>
      <c r="D1047" s="4"/>
      <c r="E1047" s="4"/>
    </row>
    <row r="1048" spans="1:5" ht="13.7" customHeight="1">
      <c r="A1048" s="4"/>
      <c r="B1048" s="4"/>
      <c r="C1048" s="4"/>
      <c r="D1048" s="4"/>
      <c r="E1048" s="4"/>
    </row>
    <row r="1049" spans="1:5" ht="13.7" customHeight="1">
      <c r="A1049" s="4"/>
      <c r="B1049" s="4"/>
      <c r="C1049" s="4"/>
      <c r="D1049" s="4"/>
      <c r="E1049" s="4"/>
    </row>
    <row r="1050" spans="1:5" ht="13.7" customHeight="1">
      <c r="A1050" s="4"/>
      <c r="B1050" s="4"/>
      <c r="C1050" s="4"/>
      <c r="D1050" s="4"/>
      <c r="E1050" s="4"/>
    </row>
    <row r="1051" spans="1:5" ht="13.7" customHeight="1">
      <c r="A1051" s="4"/>
      <c r="B1051" s="4"/>
      <c r="C1051" s="4"/>
      <c r="D1051" s="4"/>
      <c r="E1051" s="4"/>
    </row>
    <row r="1052" spans="1:5" ht="13.7" customHeight="1">
      <c r="A1052" s="4"/>
      <c r="B1052" s="4"/>
      <c r="C1052" s="4"/>
      <c r="D1052" s="4"/>
      <c r="E1052" s="4"/>
    </row>
    <row r="1053" spans="1:5" ht="13.7" customHeight="1">
      <c r="A1053" s="4"/>
      <c r="B1053" s="4"/>
      <c r="C1053" s="4"/>
      <c r="D1053" s="4"/>
      <c r="E1053" s="4"/>
    </row>
    <row r="1054" spans="1:5" ht="13.7" customHeight="1">
      <c r="A1054" s="4"/>
      <c r="B1054" s="4"/>
      <c r="C1054" s="4"/>
      <c r="D1054" s="4"/>
      <c r="E1054" s="4"/>
    </row>
    <row r="1055" spans="1:5" ht="13.7" customHeight="1">
      <c r="A1055" s="4"/>
      <c r="B1055" s="4"/>
      <c r="C1055" s="4"/>
      <c r="D1055" s="4"/>
      <c r="E1055" s="4"/>
    </row>
    <row r="1056" spans="1:5" ht="13.7" customHeight="1">
      <c r="A1056" s="4"/>
      <c r="B1056" s="4"/>
      <c r="C1056" s="4"/>
      <c r="D1056" s="4"/>
      <c r="E1056" s="4"/>
    </row>
    <row r="1057" spans="1:5" ht="13.7" customHeight="1">
      <c r="A1057" s="4"/>
      <c r="B1057" s="4"/>
      <c r="C1057" s="4"/>
      <c r="D1057" s="4"/>
      <c r="E1057" s="4"/>
    </row>
    <row r="1058" spans="1:5" ht="13.7" customHeight="1">
      <c r="A1058" s="4"/>
      <c r="B1058" s="4"/>
      <c r="C1058" s="4"/>
      <c r="D1058" s="4"/>
      <c r="E1058" s="4"/>
    </row>
    <row r="1059" spans="1:5" ht="13.7" customHeight="1">
      <c r="A1059" s="4"/>
      <c r="B1059" s="4"/>
      <c r="C1059" s="4"/>
      <c r="D1059" s="4"/>
      <c r="E1059" s="4"/>
    </row>
    <row r="1060" spans="1:5" ht="13.7" customHeight="1">
      <c r="A1060" s="4"/>
      <c r="B1060" s="4"/>
      <c r="C1060" s="4"/>
      <c r="D1060" s="4"/>
      <c r="E1060" s="4"/>
    </row>
    <row r="1061" spans="1:5" ht="13.7" customHeight="1">
      <c r="A1061" s="4"/>
      <c r="B1061" s="4"/>
      <c r="C1061" s="4"/>
      <c r="D1061" s="4"/>
      <c r="E1061" s="4"/>
    </row>
    <row r="1062" spans="1:5" ht="13.7" customHeight="1">
      <c r="A1062" s="4"/>
      <c r="B1062" s="4"/>
      <c r="C1062" s="4"/>
      <c r="D1062" s="4"/>
      <c r="E1062" s="4"/>
    </row>
    <row r="1063" spans="1:5" ht="13.7" customHeight="1">
      <c r="A1063" s="4"/>
      <c r="B1063" s="4"/>
      <c r="C1063" s="4"/>
      <c r="D1063" s="4"/>
      <c r="E1063" s="4"/>
    </row>
    <row r="1064" spans="1:5" ht="13.7" customHeight="1">
      <c r="A1064" s="4"/>
      <c r="B1064" s="4"/>
      <c r="C1064" s="4"/>
      <c r="D1064" s="4"/>
      <c r="E1064" s="4"/>
    </row>
    <row r="1065" spans="1:5" ht="13.7" customHeight="1">
      <c r="A1065" s="4"/>
      <c r="B1065" s="4"/>
      <c r="C1065" s="4"/>
      <c r="D1065" s="4"/>
      <c r="E1065" s="4"/>
    </row>
    <row r="1066" spans="1:5" ht="13.7" customHeight="1">
      <c r="A1066" s="4"/>
      <c r="B1066" s="4"/>
      <c r="C1066" s="4"/>
      <c r="D1066" s="4"/>
      <c r="E1066" s="4"/>
    </row>
    <row r="1067" spans="1:5" ht="13.7" customHeight="1">
      <c r="A1067" s="4"/>
      <c r="B1067" s="4"/>
      <c r="C1067" s="4"/>
      <c r="D1067" s="4"/>
      <c r="E1067" s="4"/>
    </row>
    <row r="1068" spans="1:5" ht="13.7" customHeight="1">
      <c r="A1068" s="4"/>
      <c r="B1068" s="4"/>
      <c r="C1068" s="4"/>
      <c r="D1068" s="4"/>
      <c r="E1068" s="4"/>
    </row>
    <row r="1069" spans="1:5" ht="13.7" customHeight="1">
      <c r="A1069" s="4"/>
      <c r="B1069" s="4"/>
      <c r="C1069" s="4"/>
      <c r="D1069" s="4"/>
      <c r="E1069" s="4"/>
    </row>
    <row r="1070" spans="1:5" ht="13.7" customHeight="1">
      <c r="A1070" s="4"/>
      <c r="B1070" s="4"/>
      <c r="C1070" s="4"/>
      <c r="D1070" s="4"/>
      <c r="E1070" s="4"/>
    </row>
    <row r="1071" spans="1:5" ht="13.7" customHeight="1">
      <c r="A1071" s="4"/>
      <c r="B1071" s="4"/>
      <c r="C1071" s="4"/>
      <c r="D1071" s="4"/>
      <c r="E1071" s="4"/>
    </row>
    <row r="1072" spans="1:5" ht="13.7" customHeight="1">
      <c r="A1072" s="4"/>
      <c r="B1072" s="4"/>
      <c r="C1072" s="4"/>
      <c r="D1072" s="4"/>
      <c r="E1072" s="4"/>
    </row>
    <row r="1073" spans="1:5" ht="13.7" customHeight="1">
      <c r="A1073" s="4"/>
      <c r="B1073" s="4"/>
      <c r="C1073" s="4"/>
      <c r="D1073" s="4"/>
      <c r="E1073" s="4"/>
    </row>
    <row r="1074" spans="1:5" ht="13.7" customHeight="1">
      <c r="A1074" s="4"/>
      <c r="B1074" s="4"/>
      <c r="C1074" s="4"/>
      <c r="D1074" s="4"/>
      <c r="E1074" s="4"/>
    </row>
    <row r="1075" spans="1:5" ht="13.7" customHeight="1">
      <c r="A1075" s="4"/>
      <c r="B1075" s="4"/>
      <c r="C1075" s="4"/>
      <c r="D1075" s="4"/>
      <c r="E1075" s="4"/>
    </row>
    <row r="1076" spans="1:5" ht="13.7" customHeight="1">
      <c r="A1076" s="4"/>
      <c r="B1076" s="4"/>
      <c r="C1076" s="4"/>
      <c r="D1076" s="4"/>
      <c r="E1076" s="4"/>
    </row>
    <row r="1077" spans="1:5" ht="13.7" customHeight="1">
      <c r="A1077" s="4"/>
      <c r="B1077" s="4"/>
      <c r="C1077" s="4"/>
      <c r="D1077" s="4"/>
      <c r="E1077" s="4"/>
    </row>
    <row r="1078" spans="1:5" ht="13.7" customHeight="1">
      <c r="A1078" s="4"/>
      <c r="B1078" s="4"/>
      <c r="C1078" s="4"/>
      <c r="D1078" s="4"/>
      <c r="E1078" s="4"/>
    </row>
    <row r="1079" spans="1:5" ht="13.7" customHeight="1">
      <c r="A1079" s="4"/>
      <c r="B1079" s="4"/>
      <c r="C1079" s="4"/>
      <c r="D1079" s="4"/>
      <c r="E1079" s="4"/>
    </row>
    <row r="1080" spans="1:5" ht="13.7" customHeight="1">
      <c r="A1080" s="4"/>
      <c r="B1080" s="4"/>
      <c r="C1080" s="4"/>
      <c r="D1080" s="4"/>
      <c r="E1080" s="4"/>
    </row>
    <row r="1081" spans="1:5" ht="13.7" customHeight="1">
      <c r="A1081" s="4"/>
      <c r="B1081" s="4"/>
      <c r="C1081" s="4"/>
      <c r="D1081" s="4"/>
      <c r="E1081" s="4"/>
    </row>
    <row r="1082" spans="1:5" ht="13.7" customHeight="1">
      <c r="A1082" s="4"/>
      <c r="B1082" s="4"/>
      <c r="C1082" s="4"/>
      <c r="D1082" s="4"/>
      <c r="E1082" s="4"/>
    </row>
    <row r="1083" spans="1:5" ht="13.7" customHeight="1">
      <c r="A1083" s="4"/>
      <c r="B1083" s="4"/>
      <c r="C1083" s="4"/>
      <c r="D1083" s="4"/>
      <c r="E1083" s="4"/>
    </row>
    <row r="1084" spans="1:5" ht="13.7" customHeight="1">
      <c r="A1084" s="4"/>
      <c r="B1084" s="4"/>
      <c r="C1084" s="4"/>
      <c r="D1084" s="4"/>
      <c r="E1084" s="4"/>
    </row>
    <row r="1085" spans="1:5" ht="13.7" customHeight="1">
      <c r="A1085" s="4"/>
      <c r="B1085" s="4"/>
      <c r="C1085" s="4"/>
      <c r="D1085" s="4"/>
      <c r="E1085" s="4"/>
    </row>
    <row r="1086" spans="1:5" ht="13.7" customHeight="1">
      <c r="A1086" s="4"/>
      <c r="B1086" s="4"/>
      <c r="C1086" s="4"/>
      <c r="D1086" s="4"/>
      <c r="E1086" s="4"/>
    </row>
    <row r="1087" spans="1:5" ht="13.7" customHeight="1">
      <c r="A1087" s="4"/>
      <c r="B1087" s="4"/>
      <c r="C1087" s="4"/>
      <c r="D1087" s="4"/>
      <c r="E1087" s="4"/>
    </row>
    <row r="1088" spans="1:5" ht="13.7" customHeight="1">
      <c r="A1088" s="4"/>
      <c r="B1088" s="4"/>
      <c r="C1088" s="4"/>
      <c r="D1088" s="4"/>
      <c r="E1088" s="4"/>
    </row>
    <row r="1089" spans="1:5" ht="13.7" customHeight="1">
      <c r="A1089" s="4"/>
      <c r="B1089" s="4"/>
      <c r="C1089" s="4"/>
      <c r="D1089" s="4"/>
      <c r="E1089" s="4"/>
    </row>
    <row r="1090" spans="1:5" ht="13.7" customHeight="1">
      <c r="A1090" s="4"/>
      <c r="B1090" s="4"/>
      <c r="C1090" s="4"/>
      <c r="D1090" s="4"/>
      <c r="E1090" s="4"/>
    </row>
    <row r="1091" spans="1:5" ht="13.7" customHeight="1">
      <c r="A1091" s="4"/>
      <c r="B1091" s="4"/>
      <c r="C1091" s="4"/>
      <c r="D1091" s="4"/>
      <c r="E1091" s="4"/>
    </row>
    <row r="1092" spans="1:5" ht="13.7" customHeight="1">
      <c r="A1092" s="4"/>
      <c r="B1092" s="4"/>
      <c r="C1092" s="4"/>
      <c r="D1092" s="4"/>
      <c r="E1092" s="4"/>
    </row>
    <row r="1093" spans="1:5" ht="13.7" customHeight="1">
      <c r="A1093" s="4"/>
      <c r="B1093" s="4"/>
      <c r="C1093" s="4"/>
      <c r="D1093" s="4"/>
      <c r="E1093" s="4"/>
    </row>
    <row r="1094" spans="1:5" ht="13.7" customHeight="1">
      <c r="A1094" s="4"/>
      <c r="B1094" s="4"/>
      <c r="C1094" s="4"/>
      <c r="D1094" s="4"/>
      <c r="E1094" s="4"/>
    </row>
    <row r="1095" spans="1:5" ht="13.7" customHeight="1">
      <c r="A1095" s="4"/>
      <c r="B1095" s="4"/>
      <c r="C1095" s="4"/>
      <c r="D1095" s="4"/>
      <c r="E1095" s="4"/>
    </row>
    <row r="1096" spans="1:5" ht="13.7" customHeight="1">
      <c r="A1096" s="4"/>
      <c r="B1096" s="4"/>
      <c r="C1096" s="4"/>
      <c r="D1096" s="4"/>
      <c r="E1096" s="4"/>
    </row>
    <row r="1097" spans="1:5" ht="13.7" customHeight="1">
      <c r="A1097" s="4"/>
      <c r="B1097" s="4"/>
      <c r="C1097" s="4"/>
      <c r="D1097" s="4"/>
      <c r="E1097" s="4"/>
    </row>
    <row r="1098" spans="1:5" ht="13.7" customHeight="1">
      <c r="A1098" s="4"/>
      <c r="B1098" s="4"/>
      <c r="C1098" s="4"/>
      <c r="D1098" s="4"/>
      <c r="E1098" s="4"/>
    </row>
    <row r="1099" spans="1:5" ht="13.7" customHeight="1">
      <c r="A1099" s="4"/>
      <c r="B1099" s="4"/>
      <c r="C1099" s="4"/>
      <c r="D1099" s="4"/>
      <c r="E1099" s="4"/>
    </row>
    <row r="1100" spans="1:5" ht="13.7" customHeight="1">
      <c r="A1100" s="4"/>
      <c r="B1100" s="4"/>
      <c r="C1100" s="4"/>
      <c r="D1100" s="4"/>
      <c r="E1100" s="4"/>
    </row>
    <row r="1101" spans="1:5" ht="13.7" customHeight="1">
      <c r="A1101" s="4"/>
      <c r="B1101" s="4"/>
      <c r="C1101" s="4"/>
      <c r="D1101" s="4"/>
      <c r="E1101" s="4"/>
    </row>
    <row r="1102" spans="1:5" ht="13.7" customHeight="1">
      <c r="A1102" s="4"/>
      <c r="B1102" s="4"/>
      <c r="C1102" s="4"/>
      <c r="D1102" s="4"/>
      <c r="E1102" s="4"/>
    </row>
    <row r="1103" spans="1:5" ht="13.7" customHeight="1">
      <c r="A1103" s="4"/>
      <c r="B1103" s="4"/>
      <c r="C1103" s="4"/>
      <c r="D1103" s="4"/>
      <c r="E1103" s="4"/>
    </row>
    <row r="1104" spans="1:5" ht="13.7" customHeight="1">
      <c r="A1104" s="4"/>
      <c r="B1104" s="4"/>
      <c r="C1104" s="4"/>
      <c r="D1104" s="4"/>
      <c r="E1104" s="4"/>
    </row>
    <row r="1105" spans="1:5" ht="13.7" customHeight="1">
      <c r="A1105" s="4"/>
      <c r="B1105" s="4"/>
      <c r="C1105" s="4"/>
      <c r="D1105" s="4"/>
      <c r="E1105" s="4"/>
    </row>
    <row r="1106" spans="1:5" ht="13.7" customHeight="1">
      <c r="A1106" s="4"/>
      <c r="B1106" s="4"/>
      <c r="C1106" s="4"/>
      <c r="D1106" s="4"/>
      <c r="E1106" s="4"/>
    </row>
    <row r="1107" spans="1:5" ht="13.7" customHeight="1">
      <c r="A1107" s="4"/>
      <c r="B1107" s="4"/>
      <c r="C1107" s="4"/>
      <c r="D1107" s="4"/>
      <c r="E1107" s="4"/>
    </row>
    <row r="1108" spans="1:5" ht="13.7" customHeight="1">
      <c r="A1108" s="4"/>
      <c r="B1108" s="4"/>
      <c r="C1108" s="4"/>
      <c r="D1108" s="4"/>
      <c r="E1108" s="4"/>
    </row>
    <row r="1109" spans="1:5" ht="13.7" customHeight="1">
      <c r="A1109" s="4"/>
      <c r="B1109" s="4"/>
      <c r="C1109" s="4"/>
      <c r="D1109" s="4"/>
      <c r="E1109" s="4"/>
    </row>
    <row r="1110" spans="1:5" ht="13.7" customHeight="1">
      <c r="A1110" s="4"/>
      <c r="B1110" s="4"/>
      <c r="C1110" s="4"/>
      <c r="D1110" s="4"/>
      <c r="E1110" s="4"/>
    </row>
    <row r="1111" spans="1:5" ht="13.7" customHeight="1">
      <c r="A1111" s="4"/>
      <c r="B1111" s="4"/>
      <c r="C1111" s="4"/>
      <c r="D1111" s="4"/>
      <c r="E1111" s="4"/>
    </row>
    <row r="1112" spans="1:5" ht="13.7" customHeight="1">
      <c r="A1112" s="4"/>
      <c r="B1112" s="4"/>
      <c r="C1112" s="4"/>
      <c r="D1112" s="4"/>
      <c r="E1112" s="4"/>
    </row>
    <row r="1113" spans="1:5" ht="13.7" customHeight="1">
      <c r="A1113" s="4"/>
      <c r="B1113" s="4"/>
      <c r="C1113" s="4"/>
      <c r="D1113" s="4"/>
      <c r="E1113" s="4"/>
    </row>
    <row r="1114" spans="1:5" ht="13.7" customHeight="1">
      <c r="A1114" s="4"/>
      <c r="B1114" s="4"/>
      <c r="C1114" s="4"/>
      <c r="D1114" s="4"/>
      <c r="E1114" s="4"/>
    </row>
    <row r="1115" spans="1:5" ht="13.7" customHeight="1">
      <c r="A1115" s="4"/>
      <c r="B1115" s="4"/>
      <c r="C1115" s="4"/>
      <c r="D1115" s="4"/>
      <c r="E1115" s="4"/>
    </row>
    <row r="1116" spans="1:5" ht="13.7" customHeight="1">
      <c r="A1116" s="4"/>
      <c r="B1116" s="4"/>
      <c r="C1116" s="4"/>
      <c r="D1116" s="4"/>
      <c r="E1116" s="4"/>
    </row>
    <row r="1117" spans="1:5" ht="13.7" customHeight="1">
      <c r="A1117" s="4"/>
      <c r="B1117" s="4"/>
      <c r="C1117" s="4"/>
      <c r="D1117" s="4"/>
      <c r="E1117" s="4"/>
    </row>
    <row r="1118" spans="1:5" ht="13.7" customHeight="1">
      <c r="A1118" s="4"/>
      <c r="B1118" s="4"/>
      <c r="C1118" s="4"/>
      <c r="D1118" s="4"/>
      <c r="E1118" s="4"/>
    </row>
    <row r="1119" spans="1:5" ht="13.7" customHeight="1">
      <c r="A1119" s="4"/>
      <c r="B1119" s="4"/>
      <c r="C1119" s="4"/>
      <c r="D1119" s="4"/>
      <c r="E1119" s="4"/>
    </row>
    <row r="1120" spans="1:5" ht="13.7" customHeight="1">
      <c r="A1120" s="4"/>
      <c r="B1120" s="4"/>
      <c r="C1120" s="4"/>
      <c r="D1120" s="4"/>
      <c r="E1120" s="4"/>
    </row>
    <row r="1121" spans="1:5" ht="13.7" customHeight="1">
      <c r="A1121" s="4"/>
      <c r="B1121" s="4"/>
      <c r="C1121" s="4"/>
      <c r="D1121" s="4"/>
      <c r="E1121" s="4"/>
    </row>
    <row r="1122" spans="1:5" ht="13.7" customHeight="1">
      <c r="A1122" s="4"/>
      <c r="B1122" s="4"/>
      <c r="C1122" s="4"/>
      <c r="D1122" s="4"/>
      <c r="E1122" s="4"/>
    </row>
    <row r="1123" spans="1:5" ht="13.7" customHeight="1">
      <c r="A1123" s="4"/>
      <c r="B1123" s="4"/>
      <c r="C1123" s="4"/>
      <c r="D1123" s="4"/>
      <c r="E1123" s="4"/>
    </row>
    <row r="1124" spans="1:5" ht="13.7" customHeight="1">
      <c r="A1124" s="4"/>
      <c r="B1124" s="4"/>
      <c r="C1124" s="4"/>
      <c r="D1124" s="4"/>
      <c r="E1124" s="4"/>
    </row>
    <row r="1125" spans="1:5" ht="13.7" customHeight="1">
      <c r="A1125" s="4"/>
      <c r="B1125" s="4"/>
      <c r="C1125" s="4"/>
      <c r="D1125" s="4"/>
      <c r="E1125" s="4"/>
    </row>
    <row r="1126" spans="1:5" ht="13.7" customHeight="1">
      <c r="A1126" s="4"/>
      <c r="B1126" s="4"/>
      <c r="C1126" s="4"/>
      <c r="D1126" s="4"/>
      <c r="E1126" s="4"/>
    </row>
    <row r="1127" spans="1:5" ht="13.7" customHeight="1">
      <c r="A1127" s="4"/>
      <c r="B1127" s="4"/>
      <c r="C1127" s="4"/>
      <c r="D1127" s="4"/>
      <c r="E1127" s="4"/>
    </row>
    <row r="1128" spans="1:5" ht="13.7" customHeight="1">
      <c r="A1128" s="4"/>
      <c r="B1128" s="4"/>
      <c r="C1128" s="4"/>
      <c r="D1128" s="4"/>
      <c r="E1128" s="4"/>
    </row>
    <row r="1129" spans="1:5" ht="13.7" customHeight="1">
      <c r="A1129" s="4"/>
      <c r="B1129" s="4"/>
      <c r="C1129" s="4"/>
      <c r="D1129" s="4"/>
      <c r="E1129" s="4"/>
    </row>
    <row r="1130" spans="1:5" ht="13.7" customHeight="1">
      <c r="A1130" s="4"/>
      <c r="B1130" s="4"/>
      <c r="C1130" s="4"/>
      <c r="D1130" s="4"/>
      <c r="E1130" s="4"/>
    </row>
    <row r="1131" spans="1:5" ht="13.7" customHeight="1">
      <c r="A1131" s="4"/>
      <c r="B1131" s="4"/>
      <c r="C1131" s="4"/>
      <c r="D1131" s="4"/>
      <c r="E1131" s="4"/>
    </row>
    <row r="1132" spans="1:5" ht="13.7" customHeight="1">
      <c r="A1132" s="4"/>
      <c r="B1132" s="4"/>
      <c r="C1132" s="4"/>
      <c r="D1132" s="4"/>
      <c r="E1132" s="4"/>
    </row>
    <row r="1133" spans="1:5" ht="13.7" customHeight="1">
      <c r="A1133" s="4"/>
      <c r="B1133" s="4"/>
      <c r="C1133" s="4"/>
      <c r="D1133" s="4"/>
      <c r="E1133" s="4"/>
    </row>
    <row r="1134" spans="1:5" ht="13.7" customHeight="1">
      <c r="A1134" s="4"/>
      <c r="B1134" s="4"/>
      <c r="C1134" s="4"/>
      <c r="D1134" s="4"/>
      <c r="E1134" s="4"/>
    </row>
    <row r="1135" spans="1:5" ht="13.7" customHeight="1">
      <c r="A1135" s="4"/>
      <c r="B1135" s="4"/>
      <c r="C1135" s="4"/>
      <c r="D1135" s="4"/>
      <c r="E1135" s="4"/>
    </row>
    <row r="1136" spans="1:5" ht="13.7" customHeight="1">
      <c r="A1136" s="4"/>
      <c r="B1136" s="4"/>
      <c r="C1136" s="4"/>
      <c r="D1136" s="4"/>
      <c r="E1136" s="4"/>
    </row>
    <row r="1137" spans="1:5" ht="13.7" customHeight="1">
      <c r="A1137" s="4"/>
      <c r="B1137" s="4"/>
      <c r="C1137" s="4"/>
      <c r="D1137" s="4"/>
      <c r="E1137" s="4"/>
    </row>
    <row r="1138" spans="1:5" ht="13.7" customHeight="1">
      <c r="A1138" s="4"/>
      <c r="B1138" s="4"/>
      <c r="C1138" s="4"/>
      <c r="D1138" s="4"/>
      <c r="E1138" s="4"/>
    </row>
    <row r="1139" spans="1:5" ht="13.7" customHeight="1">
      <c r="A1139" s="4"/>
      <c r="B1139" s="4"/>
      <c r="C1139" s="4"/>
      <c r="D1139" s="4"/>
      <c r="E1139" s="4"/>
    </row>
    <row r="1140" spans="1:5" ht="13.7" customHeight="1">
      <c r="A1140" s="4"/>
      <c r="B1140" s="4"/>
      <c r="C1140" s="4"/>
      <c r="D1140" s="4"/>
      <c r="E1140" s="4"/>
    </row>
    <row r="1141" spans="1:5" ht="13.7" customHeight="1">
      <c r="A1141" s="4"/>
      <c r="B1141" s="4"/>
      <c r="C1141" s="4"/>
      <c r="D1141" s="4"/>
      <c r="E1141" s="4"/>
    </row>
    <row r="1142" spans="1:5" ht="13.7" customHeight="1">
      <c r="A1142" s="4"/>
      <c r="B1142" s="4"/>
      <c r="C1142" s="4"/>
      <c r="D1142" s="4"/>
      <c r="E1142" s="4"/>
    </row>
    <row r="1143" spans="1:5" ht="13.7" customHeight="1">
      <c r="A1143" s="4"/>
      <c r="B1143" s="4"/>
      <c r="C1143" s="4"/>
      <c r="D1143" s="4"/>
      <c r="E1143" s="4"/>
    </row>
    <row r="1144" spans="1:5" ht="13.7" customHeight="1">
      <c r="A1144" s="4"/>
      <c r="B1144" s="4"/>
      <c r="C1144" s="4"/>
      <c r="D1144" s="4"/>
      <c r="E1144" s="4"/>
    </row>
    <row r="1145" spans="1:5" ht="13.7" customHeight="1">
      <c r="A1145" s="4"/>
      <c r="B1145" s="4"/>
      <c r="C1145" s="4"/>
      <c r="D1145" s="4"/>
      <c r="E1145" s="4"/>
    </row>
    <row r="1146" spans="1:5" ht="13.7" customHeight="1">
      <c r="A1146" s="4"/>
      <c r="B1146" s="4"/>
      <c r="C1146" s="4"/>
      <c r="D1146" s="4"/>
      <c r="E1146" s="4"/>
    </row>
    <row r="1147" spans="1:5" ht="13.7" customHeight="1">
      <c r="A1147" s="4"/>
      <c r="B1147" s="4"/>
      <c r="C1147" s="4"/>
      <c r="D1147" s="4"/>
      <c r="E1147" s="4"/>
    </row>
    <row r="1148" spans="1:5" ht="13.7" customHeight="1">
      <c r="A1148" s="4"/>
      <c r="B1148" s="4"/>
      <c r="C1148" s="4"/>
      <c r="D1148" s="4"/>
      <c r="E1148" s="4"/>
    </row>
    <row r="1149" spans="1:5" ht="13.7" customHeight="1">
      <c r="A1149" s="4"/>
      <c r="B1149" s="4"/>
      <c r="C1149" s="4"/>
      <c r="D1149" s="4"/>
      <c r="E1149" s="4"/>
    </row>
    <row r="1150" spans="1:5" ht="13.7" customHeight="1">
      <c r="A1150" s="4"/>
      <c r="B1150" s="4"/>
      <c r="C1150" s="4"/>
      <c r="D1150" s="4"/>
      <c r="E1150" s="4"/>
    </row>
    <row r="1151" spans="1:5" ht="13.7" customHeight="1">
      <c r="A1151" s="4"/>
      <c r="B1151" s="4"/>
      <c r="C1151" s="4"/>
      <c r="D1151" s="4"/>
      <c r="E1151" s="4"/>
    </row>
    <row r="1152" spans="1:5" ht="13.7" customHeight="1">
      <c r="A1152" s="4"/>
      <c r="B1152" s="4"/>
      <c r="C1152" s="4"/>
      <c r="D1152" s="4"/>
      <c r="E1152" s="4"/>
    </row>
    <row r="1153" spans="1:5" ht="13.7" customHeight="1">
      <c r="A1153" s="4"/>
      <c r="B1153" s="4"/>
      <c r="C1153" s="4"/>
      <c r="D1153" s="4"/>
      <c r="E1153" s="4"/>
    </row>
    <row r="1154" spans="1:5" ht="13.7" customHeight="1">
      <c r="A1154" s="4"/>
      <c r="B1154" s="4"/>
      <c r="C1154" s="4"/>
      <c r="D1154" s="4"/>
      <c r="E1154" s="4"/>
    </row>
    <row r="1155" spans="1:5" ht="13.7" customHeight="1">
      <c r="A1155" s="4"/>
      <c r="B1155" s="4"/>
      <c r="C1155" s="4"/>
      <c r="D1155" s="4"/>
      <c r="E1155" s="4"/>
    </row>
    <row r="1156" spans="1:5" ht="13.7" customHeight="1">
      <c r="A1156" s="4"/>
      <c r="B1156" s="4"/>
      <c r="C1156" s="4"/>
      <c r="D1156" s="4"/>
      <c r="E1156" s="4"/>
    </row>
    <row r="1157" spans="1:5" ht="13.7" customHeight="1">
      <c r="A1157" s="4"/>
      <c r="B1157" s="4"/>
      <c r="C1157" s="4"/>
      <c r="D1157" s="4"/>
      <c r="E1157" s="4"/>
    </row>
    <row r="1158" spans="1:5" ht="13.7" customHeight="1">
      <c r="A1158" s="4"/>
      <c r="B1158" s="4"/>
      <c r="C1158" s="4"/>
      <c r="D1158" s="4"/>
      <c r="E1158" s="4"/>
    </row>
    <row r="1159" spans="1:5" ht="13.7" customHeight="1">
      <c r="A1159" s="4"/>
      <c r="B1159" s="4"/>
      <c r="C1159" s="4"/>
      <c r="D1159" s="4"/>
      <c r="E1159" s="4"/>
    </row>
    <row r="1160" spans="1:5" ht="13.7" customHeight="1">
      <c r="A1160" s="4"/>
      <c r="B1160" s="4"/>
      <c r="C1160" s="4"/>
      <c r="D1160" s="4"/>
      <c r="E1160" s="4"/>
    </row>
    <row r="1161" spans="1:5" ht="13.7" customHeight="1">
      <c r="A1161" s="4"/>
      <c r="B1161" s="4"/>
      <c r="C1161" s="4"/>
      <c r="D1161" s="4"/>
      <c r="E1161" s="4"/>
    </row>
    <row r="1162" spans="1:5" ht="13.7" customHeight="1">
      <c r="A1162" s="4"/>
      <c r="B1162" s="4"/>
      <c r="C1162" s="4"/>
      <c r="D1162" s="4"/>
      <c r="E1162" s="4"/>
    </row>
    <row r="1163" spans="1:5" ht="13.7" customHeight="1">
      <c r="A1163" s="4"/>
      <c r="B1163" s="4"/>
      <c r="C1163" s="4"/>
      <c r="D1163" s="4"/>
      <c r="E1163" s="4"/>
    </row>
    <row r="1164" spans="1:5" ht="13.7" customHeight="1">
      <c r="A1164" s="4"/>
      <c r="B1164" s="4"/>
      <c r="C1164" s="4"/>
      <c r="D1164" s="4"/>
      <c r="E1164" s="4"/>
    </row>
    <row r="1165" spans="1:5" ht="13.7" customHeight="1">
      <c r="A1165" s="4"/>
      <c r="B1165" s="4"/>
      <c r="C1165" s="4"/>
      <c r="D1165" s="4"/>
      <c r="E1165" s="4"/>
    </row>
    <row r="1166" spans="1:5" ht="13.7" customHeight="1">
      <c r="A1166" s="4"/>
      <c r="B1166" s="4"/>
      <c r="C1166" s="4"/>
      <c r="D1166" s="4"/>
      <c r="E1166" s="4"/>
    </row>
    <row r="1167" spans="1:5" ht="13.7" customHeight="1">
      <c r="A1167" s="4"/>
      <c r="B1167" s="4"/>
      <c r="C1167" s="4"/>
      <c r="D1167" s="4"/>
      <c r="E1167" s="4"/>
    </row>
    <row r="1168" spans="1:5" ht="13.7" customHeight="1">
      <c r="A1168" s="4"/>
      <c r="B1168" s="4"/>
      <c r="C1168" s="4"/>
      <c r="D1168" s="4"/>
      <c r="E1168" s="4"/>
    </row>
    <row r="1169" spans="1:5" ht="13.7" customHeight="1">
      <c r="A1169" s="4"/>
      <c r="B1169" s="4"/>
      <c r="C1169" s="4"/>
      <c r="D1169" s="4"/>
      <c r="E1169" s="4"/>
    </row>
    <row r="1170" spans="1:5" ht="13.7" customHeight="1">
      <c r="A1170" s="4"/>
      <c r="B1170" s="4"/>
      <c r="C1170" s="4"/>
      <c r="D1170" s="4"/>
      <c r="E1170" s="4"/>
    </row>
    <row r="1171" spans="1:5" ht="13.7" customHeight="1">
      <c r="A1171" s="4"/>
      <c r="B1171" s="4"/>
      <c r="C1171" s="4"/>
      <c r="D1171" s="4"/>
      <c r="E1171" s="4"/>
    </row>
    <row r="1172" spans="1:5" ht="13.7" customHeight="1">
      <c r="A1172" s="4"/>
      <c r="B1172" s="4"/>
      <c r="C1172" s="4"/>
      <c r="D1172" s="4"/>
      <c r="E1172" s="4"/>
    </row>
    <row r="1173" spans="1:5" ht="13.7" customHeight="1">
      <c r="A1173" s="4"/>
      <c r="B1173" s="4"/>
      <c r="C1173" s="4"/>
      <c r="D1173" s="4"/>
      <c r="E1173" s="4"/>
    </row>
    <row r="1174" spans="1:5" ht="13.7" customHeight="1">
      <c r="A1174" s="4"/>
      <c r="B1174" s="4"/>
      <c r="C1174" s="4"/>
      <c r="D1174" s="4"/>
      <c r="E1174" s="4"/>
    </row>
    <row r="1175" spans="1:5" ht="13.7" customHeight="1">
      <c r="A1175" s="4"/>
      <c r="B1175" s="4"/>
      <c r="C1175" s="4"/>
      <c r="D1175" s="4"/>
      <c r="E1175" s="4"/>
    </row>
  </sheetData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V144"/>
  <sheetViews>
    <sheetView showGridLines="0" workbookViewId="0"/>
  </sheetViews>
  <sheetFormatPr defaultColWidth="44.42578125" defaultRowHeight="12.75" customHeight="1"/>
  <cols>
    <col min="1" max="1" width="4" style="287" customWidth="1"/>
    <col min="2" max="2" width="32.28515625" style="287" customWidth="1"/>
    <col min="3" max="3" width="9.85546875" style="287" customWidth="1"/>
    <col min="4" max="4" width="6.42578125" style="287" customWidth="1"/>
    <col min="5" max="5" width="4.28515625" style="287" customWidth="1"/>
    <col min="6" max="6" width="6.7109375" style="287" customWidth="1"/>
    <col min="7" max="7" width="4.85546875" style="287" customWidth="1"/>
    <col min="8" max="256" width="44.42578125" style="287" customWidth="1"/>
  </cols>
  <sheetData>
    <row r="1" spans="1:8" ht="13.7" customHeight="1">
      <c r="A1" s="288"/>
      <c r="B1" s="288"/>
      <c r="C1" s="288"/>
      <c r="D1" s="199"/>
      <c r="E1" s="288"/>
      <c r="F1" s="288"/>
      <c r="G1" s="289"/>
      <c r="H1" s="4"/>
    </row>
    <row r="2" spans="1:8" ht="13.7" customHeight="1">
      <c r="A2" s="290" t="s">
        <v>2</v>
      </c>
      <c r="B2" s="290" t="s">
        <v>38</v>
      </c>
      <c r="C2" s="290" t="s">
        <v>4</v>
      </c>
      <c r="D2" s="290" t="s">
        <v>375</v>
      </c>
      <c r="E2" s="290" t="s">
        <v>13</v>
      </c>
      <c r="F2" s="251"/>
      <c r="G2" s="290" t="s">
        <v>376</v>
      </c>
      <c r="H2" s="291" t="s">
        <v>377</v>
      </c>
    </row>
    <row r="3" spans="1:8" ht="13.7" customHeight="1">
      <c r="A3" s="236">
        <v>78</v>
      </c>
      <c r="B3" s="237" t="str">
        <f>VLOOKUP(A3,RNames!A3:C970,2,FALSE)</f>
        <v>Poppy Lemmon</v>
      </c>
      <c r="C3" s="237" t="str">
        <f>VLOOKUP(B3,RNames!B3:D970,2,FALSE)</f>
        <v>Swifts</v>
      </c>
      <c r="D3" s="292">
        <f>RTumble!Y154</f>
        <v>51.2</v>
      </c>
      <c r="E3" s="292">
        <f t="shared" ref="E3:E16" si="0">RANK(D3,D$3:D$16,0)</f>
        <v>14</v>
      </c>
      <c r="F3" s="251"/>
      <c r="G3" s="293">
        <f>RTumble!AD154</f>
        <v>0.76</v>
      </c>
      <c r="H3" s="237" t="s">
        <v>378</v>
      </c>
    </row>
    <row r="4" spans="1:8" ht="13.7" customHeight="1">
      <c r="A4" s="236">
        <v>82</v>
      </c>
      <c r="B4" s="237" t="str">
        <f>VLOOKUP(A4,RNames!A7:C974,2,FALSE)</f>
        <v>Sophie Pennington</v>
      </c>
      <c r="C4" s="237" t="str">
        <f>VLOOKUP(B4,RNames!B7:D974,2,FALSE)</f>
        <v>Hollington</v>
      </c>
      <c r="D4" s="292">
        <f>RTumble!Y157</f>
        <v>75.800000000000011</v>
      </c>
      <c r="E4" s="292">
        <f t="shared" si="0"/>
        <v>8</v>
      </c>
      <c r="F4" s="251"/>
      <c r="G4" s="293">
        <f>RTumble!AD157</f>
        <v>0.74</v>
      </c>
      <c r="H4" s="252"/>
    </row>
    <row r="5" spans="1:8" ht="13.7" customHeight="1">
      <c r="A5" s="236">
        <v>84</v>
      </c>
      <c r="B5" s="237" t="str">
        <f>VLOOKUP(A5,RNames!A9:C976,2,FALSE)</f>
        <v>Leon Ercegovic</v>
      </c>
      <c r="C5" s="237" t="str">
        <f>VLOOKUP(B5,RNames!B9:D976,2,FALSE)</f>
        <v>Hollington</v>
      </c>
      <c r="D5" s="292">
        <f>RTumble!Y159</f>
        <v>78.599999999999994</v>
      </c>
      <c r="E5" s="292">
        <f t="shared" si="0"/>
        <v>4</v>
      </c>
      <c r="F5" s="251"/>
      <c r="G5" s="293">
        <f>RTumble!AD159</f>
        <v>0.64</v>
      </c>
      <c r="H5" s="34"/>
    </row>
    <row r="6" spans="1:8" ht="13.7" customHeight="1">
      <c r="A6" s="236">
        <v>87</v>
      </c>
      <c r="B6" s="237" t="str">
        <f>VLOOKUP(A6,RNames!A12:C979,2,FALSE)</f>
        <v>Anya Lynn</v>
      </c>
      <c r="C6" s="237" t="str">
        <f>VLOOKUP(B6,RNames!B12:D979,2,FALSE)</f>
        <v>Dyson</v>
      </c>
      <c r="D6" s="292">
        <f>RTumble!Y161</f>
        <v>79.100000000000009</v>
      </c>
      <c r="E6" s="292">
        <f t="shared" si="0"/>
        <v>3</v>
      </c>
      <c r="F6" s="251"/>
      <c r="G6" s="293">
        <f>RTumble!AD161</f>
        <v>0.54</v>
      </c>
      <c r="H6" s="34"/>
    </row>
    <row r="7" spans="1:8" ht="13.7" customHeight="1">
      <c r="A7" s="236">
        <v>86</v>
      </c>
      <c r="B7" s="237" t="str">
        <f>VLOOKUP(A7,NQNames!A6:C930,2,FALSE)</f>
        <v>Jessica Clarke</v>
      </c>
      <c r="C7" s="237" t="str">
        <f>VLOOKUP(B7,NQNames!B6:D930,2,FALSE)</f>
        <v>Bourne</v>
      </c>
      <c r="D7" s="292">
        <f>NQTumble!Y148</f>
        <v>77.900000000000006</v>
      </c>
      <c r="E7" s="292">
        <f t="shared" si="0"/>
        <v>5</v>
      </c>
      <c r="F7" s="251"/>
      <c r="G7" s="293">
        <f>NQTumble!AB148</f>
        <v>0.8600000000000001</v>
      </c>
      <c r="H7" s="34"/>
    </row>
    <row r="8" spans="1:8" ht="13.7" customHeight="1">
      <c r="A8" s="236">
        <v>91</v>
      </c>
      <c r="B8" s="294" t="str">
        <f>VLOOKUP(A8,NQNames!A7:C931,2,FALSE)</f>
        <v xml:space="preserve">Emma Gunner </v>
      </c>
      <c r="C8" s="237" t="str">
        <f>VLOOKUP(B8,NQNames!B7:D931,2,FALSE)</f>
        <v>Spelthorne</v>
      </c>
      <c r="D8" s="292">
        <f>NQTumble!Y149</f>
        <v>79.899999999999991</v>
      </c>
      <c r="E8" s="292">
        <f t="shared" si="0"/>
        <v>2</v>
      </c>
      <c r="F8" s="251"/>
      <c r="G8" s="293">
        <f>NQTumble!AB149</f>
        <v>0.8899999999999999</v>
      </c>
      <c r="H8" s="34"/>
    </row>
    <row r="9" spans="1:8" ht="13.7" customHeight="1">
      <c r="A9" s="236">
        <v>92</v>
      </c>
      <c r="B9" s="237" t="str">
        <f>VLOOKUP(A9,NQNames!A8:C932,2,FALSE)</f>
        <v>Poppy Manser</v>
      </c>
      <c r="C9" s="237" t="str">
        <f>VLOOKUP(B9,NQNames!B8:D932,2,FALSE)</f>
        <v>Swifts</v>
      </c>
      <c r="D9" s="292">
        <f>NQTumble!Y150</f>
        <v>77.199999999999989</v>
      </c>
      <c r="E9" s="292">
        <f t="shared" si="0"/>
        <v>6</v>
      </c>
      <c r="F9" s="251"/>
      <c r="G9" s="293">
        <f>NQTumble!AB150</f>
        <v>0.8600000000000001</v>
      </c>
      <c r="H9" s="34"/>
    </row>
    <row r="10" spans="1:8" ht="13.7" customHeight="1">
      <c r="A10" s="236">
        <v>93</v>
      </c>
      <c r="B10" s="237" t="str">
        <f>VLOOKUP(A10,NQNames!A9:C933,2,FALSE)</f>
        <v>Jessica Horne</v>
      </c>
      <c r="C10" s="237" t="str">
        <f>VLOOKUP(B10,NQNames!B9:D933,2,FALSE)</f>
        <v>Swifts</v>
      </c>
      <c r="D10" s="292">
        <f>NQTumble!Y151</f>
        <v>72.899999999999991</v>
      </c>
      <c r="E10" s="292">
        <f t="shared" si="0"/>
        <v>13</v>
      </c>
      <c r="F10" s="251"/>
      <c r="G10" s="293">
        <f>NQTumble!AB151</f>
        <v>0.82</v>
      </c>
      <c r="H10" s="34"/>
    </row>
    <row r="11" spans="1:8" ht="13.7" customHeight="1">
      <c r="A11" s="236">
        <v>94</v>
      </c>
      <c r="B11" s="237" t="str">
        <f>VLOOKUP(A11,NQNames!A10:C934,2,FALSE)</f>
        <v>Taye Luke</v>
      </c>
      <c r="C11" s="237" t="str">
        <f>VLOOKUP(B11,NQNames!B10:D934,2,FALSE)</f>
        <v>Bourne</v>
      </c>
      <c r="D11" s="292">
        <f>NQTumble!Y152</f>
        <v>73.900000000000006</v>
      </c>
      <c r="E11" s="292">
        <f t="shared" si="0"/>
        <v>11</v>
      </c>
      <c r="F11" s="251"/>
      <c r="G11" s="293">
        <f>NQTumble!AB152</f>
        <v>0.76</v>
      </c>
      <c r="H11" s="34"/>
    </row>
    <row r="12" spans="1:8" ht="13.7" customHeight="1">
      <c r="A12" s="236">
        <v>95</v>
      </c>
      <c r="B12" s="294" t="str">
        <f>VLOOKUP(A12,NQNames!A11:C935,2,FALSE)</f>
        <v xml:space="preserve">Ruby Bray </v>
      </c>
      <c r="C12" s="237" t="str">
        <f>VLOOKUP(B12,NQNames!B11:D935,2,FALSE)</f>
        <v>Spelthorne</v>
      </c>
      <c r="D12" s="292">
        <f>NQTumble!Y153</f>
        <v>80.699999999999989</v>
      </c>
      <c r="E12" s="292">
        <f t="shared" si="0"/>
        <v>1</v>
      </c>
      <c r="F12" s="251"/>
      <c r="G12" s="293">
        <f>NQTumble!AB153</f>
        <v>0.86</v>
      </c>
      <c r="H12" s="34"/>
    </row>
    <row r="13" spans="1:8" ht="13.7" customHeight="1">
      <c r="A13" s="236">
        <v>96</v>
      </c>
      <c r="B13" s="237" t="str">
        <f>VLOOKUP(A13,NQNames!A12:C936,2,FALSE)</f>
        <v>Yazmin Surin</v>
      </c>
      <c r="C13" s="237" t="str">
        <f>VLOOKUP(B13,NQNames!B12:D936,2,FALSE)</f>
        <v>Swifts</v>
      </c>
      <c r="D13" s="292">
        <f>NQTumble!Y154</f>
        <v>73.5</v>
      </c>
      <c r="E13" s="292">
        <f t="shared" si="0"/>
        <v>12</v>
      </c>
      <c r="F13" s="251"/>
      <c r="G13" s="293">
        <f>NQTumble!AB154</f>
        <v>0.82</v>
      </c>
      <c r="H13" s="34"/>
    </row>
    <row r="14" spans="1:8" ht="13.7" customHeight="1">
      <c r="A14" s="236">
        <v>97</v>
      </c>
      <c r="B14" s="237" t="str">
        <f>VLOOKUP(A14,NQNames!A13:C937,2,FALSE)</f>
        <v xml:space="preserve">Emma Jones </v>
      </c>
      <c r="C14" s="237" t="str">
        <f>VLOOKUP(B14,NQNames!B13:D937,2,FALSE)</f>
        <v>Spelthorne</v>
      </c>
      <c r="D14" s="292">
        <f>NQTumble!Y155</f>
        <v>74.099999999999994</v>
      </c>
      <c r="E14" s="292">
        <f t="shared" si="0"/>
        <v>10</v>
      </c>
      <c r="F14" s="251"/>
      <c r="G14" s="293">
        <f>NQTumble!AB155</f>
        <v>0.93</v>
      </c>
      <c r="H14" s="34"/>
    </row>
    <row r="15" spans="1:8" ht="13.7" customHeight="1">
      <c r="A15" s="236">
        <v>98</v>
      </c>
      <c r="B15" s="237" t="str">
        <f>VLOOKUP(A15,NQNames!A14:C938,2,FALSE)</f>
        <v>Aimee Kent</v>
      </c>
      <c r="C15" s="237" t="str">
        <f>VLOOKUP(B15,NQNames!B14:D938,2,FALSE)</f>
        <v>Swifts</v>
      </c>
      <c r="D15" s="292">
        <f>NQTumble!Y156</f>
        <v>75.3</v>
      </c>
      <c r="E15" s="292">
        <f t="shared" si="0"/>
        <v>9</v>
      </c>
      <c r="F15" s="251"/>
      <c r="G15" s="293">
        <f>NQTumble!AB156</f>
        <v>0.82</v>
      </c>
      <c r="H15" s="34"/>
    </row>
    <row r="16" spans="1:8" ht="13.7" customHeight="1">
      <c r="A16" s="236">
        <v>99</v>
      </c>
      <c r="B16" s="237" t="str">
        <f>VLOOKUP(A16,NQNames!A15:C939,2,FALSE)</f>
        <v>Scarlett Kadwill</v>
      </c>
      <c r="C16" s="237" t="str">
        <f>VLOOKUP(B16,NQNames!B15:D939,2,FALSE)</f>
        <v>Swifts</v>
      </c>
      <c r="D16" s="292">
        <f>NQTumble!Y157</f>
        <v>76.400000000000006</v>
      </c>
      <c r="E16" s="292">
        <f t="shared" si="0"/>
        <v>7</v>
      </c>
      <c r="F16" s="251"/>
      <c r="G16" s="293">
        <f>NQTumble!AB157</f>
        <v>0.9</v>
      </c>
      <c r="H16" s="34"/>
    </row>
    <row r="17" spans="1:8" ht="13.7" customHeight="1">
      <c r="A17" s="295"/>
      <c r="B17" s="295"/>
      <c r="C17" s="295"/>
      <c r="D17" s="296"/>
      <c r="E17" s="295"/>
      <c r="F17" s="295"/>
      <c r="G17" s="297"/>
      <c r="H17" s="4"/>
    </row>
    <row r="18" spans="1:8" ht="13.7" customHeight="1">
      <c r="A18" s="290" t="s">
        <v>2</v>
      </c>
      <c r="B18" s="290" t="s">
        <v>42</v>
      </c>
      <c r="C18" s="290" t="s">
        <v>4</v>
      </c>
      <c r="D18" s="292"/>
      <c r="E18" s="251"/>
      <c r="F18" s="251"/>
      <c r="G18" s="251"/>
      <c r="H18" s="34"/>
    </row>
    <row r="19" spans="1:8" ht="13.7" customHeight="1">
      <c r="A19" s="236">
        <v>88</v>
      </c>
      <c r="B19" s="237" t="str">
        <f>VLOOKUP(A19,RNames!A2:C966,2,FALSE)</f>
        <v>Keeley Cripps</v>
      </c>
      <c r="C19" s="237" t="str">
        <f>VLOOKUP(B19,RNames!B2:D966,2,FALSE)</f>
        <v>Dyson</v>
      </c>
      <c r="D19" s="292">
        <f>RTumble!Y165</f>
        <v>0</v>
      </c>
      <c r="E19" s="292">
        <f t="shared" ref="E19:E24" si="1">RANK(D19,D$19:D$24,0)</f>
        <v>6</v>
      </c>
      <c r="F19" s="251"/>
      <c r="G19" s="293">
        <f>RTumble!AD165</f>
        <v>0</v>
      </c>
      <c r="H19" s="34"/>
    </row>
    <row r="20" spans="1:8" ht="13.7" customHeight="1">
      <c r="A20" s="236">
        <v>89</v>
      </c>
      <c r="B20" s="237" t="str">
        <f>VLOOKUP(A20,RNames!A3:C967,2,FALSE)</f>
        <v>Natalia Luke</v>
      </c>
      <c r="C20" s="237" t="str">
        <f>VLOOKUP(B20,RNames!B3:D967,2,FALSE)</f>
        <v>Hollington</v>
      </c>
      <c r="D20" s="292">
        <f>RTumble!Y166</f>
        <v>50.5</v>
      </c>
      <c r="E20" s="292">
        <f t="shared" si="1"/>
        <v>4</v>
      </c>
      <c r="F20" s="251"/>
      <c r="G20" s="293">
        <f>RTumble!AD166</f>
        <v>0.96</v>
      </c>
      <c r="H20" s="34"/>
    </row>
    <row r="21" spans="1:8" ht="13.7" customHeight="1">
      <c r="A21" s="236">
        <v>90</v>
      </c>
      <c r="B21" s="294" t="str">
        <f>VLOOKUP(A21,RNames!A4:C968,2,FALSE)</f>
        <v>Isabella Rose</v>
      </c>
      <c r="C21" s="237" t="str">
        <f>VLOOKUP(B21,RNames!B4:D968,2,FALSE)</f>
        <v>L&amp;G</v>
      </c>
      <c r="D21" s="292">
        <f>RTumble!Y167</f>
        <v>77.400000000000006</v>
      </c>
      <c r="E21" s="292">
        <f t="shared" si="1"/>
        <v>1</v>
      </c>
      <c r="F21" s="251"/>
      <c r="G21" s="293">
        <f>RTumble!AD167</f>
        <v>0.9</v>
      </c>
      <c r="H21" s="34"/>
    </row>
    <row r="22" spans="1:8" ht="13.7" customHeight="1">
      <c r="A22" s="236">
        <v>100</v>
      </c>
      <c r="B22" s="237" t="str">
        <f>VLOOKUP(A22,NQNames!A23:C947,2,FALSE)</f>
        <v>Spencer Todd</v>
      </c>
      <c r="C22" s="237" t="str">
        <f>VLOOKUP(B22,NQNames!B23:D947,2,FALSE)</f>
        <v>Hollington</v>
      </c>
      <c r="D22" s="292">
        <f>NQTumble!Y161</f>
        <v>49.4</v>
      </c>
      <c r="E22" s="292">
        <f t="shared" si="1"/>
        <v>5</v>
      </c>
      <c r="F22" s="251"/>
      <c r="G22" s="293">
        <f>NQTumble!AB161</f>
        <v>0</v>
      </c>
      <c r="H22" s="34"/>
    </row>
    <row r="23" spans="1:8" ht="13.7" customHeight="1">
      <c r="A23" s="236">
        <v>101</v>
      </c>
      <c r="B23" s="294" t="str">
        <f>VLOOKUP(A23,NQNames!A24:C948,2,FALSE)</f>
        <v>Vinnie Verdenik</v>
      </c>
      <c r="C23" s="237" t="str">
        <f>VLOOKUP(B23,NQNames!B24:D948,2,FALSE)</f>
        <v>Swifts</v>
      </c>
      <c r="D23" s="292">
        <f>NQTumble!Y162</f>
        <v>75.400000000000006</v>
      </c>
      <c r="E23" s="292">
        <f t="shared" si="1"/>
        <v>2</v>
      </c>
      <c r="F23" s="251"/>
      <c r="G23" s="293">
        <f>NQTumble!AB162</f>
        <v>0.8600000000000001</v>
      </c>
      <c r="H23" s="34"/>
    </row>
    <row r="24" spans="1:8" ht="13.7" customHeight="1">
      <c r="A24" s="236">
        <v>102</v>
      </c>
      <c r="B24" s="237" t="str">
        <f>VLOOKUP(A24,NQNames!A25:C949,2,FALSE)</f>
        <v>Joshua Thornton</v>
      </c>
      <c r="C24" s="237" t="str">
        <f>VLOOKUP(B24,NQNames!B25:D949,2,FALSE)</f>
        <v>Hollington</v>
      </c>
      <c r="D24" s="292">
        <f>NQTumble!Y163</f>
        <v>68.8</v>
      </c>
      <c r="E24" s="292">
        <f t="shared" si="1"/>
        <v>3</v>
      </c>
      <c r="F24" s="251"/>
      <c r="G24" s="293">
        <f>NQTumble!AB163</f>
        <v>0.73</v>
      </c>
      <c r="H24" s="34"/>
    </row>
    <row r="25" spans="1:8" ht="13.7" customHeight="1">
      <c r="A25" s="295"/>
      <c r="B25" s="295"/>
      <c r="C25" s="295"/>
      <c r="D25" s="296"/>
      <c r="E25" s="295"/>
      <c r="F25" s="295"/>
      <c r="G25" s="297"/>
      <c r="H25" s="4"/>
    </row>
    <row r="26" spans="1:8" ht="13.7" customHeight="1">
      <c r="A26" s="298"/>
      <c r="B26" s="290" t="s">
        <v>43</v>
      </c>
      <c r="C26" s="290" t="s">
        <v>4</v>
      </c>
      <c r="D26" s="292"/>
      <c r="E26" s="251"/>
      <c r="F26" s="251"/>
      <c r="G26" s="251"/>
      <c r="H26" s="34"/>
    </row>
    <row r="27" spans="1:8" ht="13.7" customHeight="1">
      <c r="A27" s="236">
        <v>93</v>
      </c>
      <c r="B27" s="237" t="str">
        <f>VLOOKUP(A27,RNames!A12:C976,2,FALSE)</f>
        <v>Poppy Manser</v>
      </c>
      <c r="C27" s="237" t="str">
        <f>VLOOKUP(B27,RNames!B12:D976,2,FALSE)</f>
        <v>Swifts</v>
      </c>
      <c r="D27" s="292">
        <f>RTumble!Y171</f>
        <v>74.7</v>
      </c>
      <c r="E27" s="292">
        <f t="shared" ref="E27:E38" si="2">RANK(D27,D$27:D$38,0)</f>
        <v>8</v>
      </c>
      <c r="F27" s="251"/>
      <c r="G27" s="293">
        <f>RTumble!AD171</f>
        <v>0.68</v>
      </c>
      <c r="H27" s="34"/>
    </row>
    <row r="28" spans="1:8" ht="13.7" customHeight="1">
      <c r="A28" s="236">
        <v>94</v>
      </c>
      <c r="B28" s="237" t="str">
        <f>VLOOKUP(A28,RNames!A13:C977,2,FALSE)</f>
        <v>Esther Molloy</v>
      </c>
      <c r="C28" s="237" t="str">
        <f>VLOOKUP(B28,RNames!B13:D977,2,FALSE)</f>
        <v>Swifts</v>
      </c>
      <c r="D28" s="292">
        <f>RTumble!Y172</f>
        <v>74.599999999999994</v>
      </c>
      <c r="E28" s="292">
        <f t="shared" si="2"/>
        <v>9</v>
      </c>
      <c r="F28" s="251"/>
      <c r="G28" s="293">
        <f>RTumble!AD172</f>
        <v>0.74</v>
      </c>
      <c r="H28" s="34"/>
    </row>
    <row r="29" spans="1:8" ht="13.7" customHeight="1">
      <c r="A29" s="236">
        <v>95</v>
      </c>
      <c r="B29" s="237" t="str">
        <f>VLOOKUP(A29,RNames!A14:C978,2,FALSE)</f>
        <v>Scarlett Kadwill</v>
      </c>
      <c r="C29" s="237" t="str">
        <f>VLOOKUP(B29,RNames!B14:D978,2,FALSE)</f>
        <v>Swifts</v>
      </c>
      <c r="D29" s="292"/>
      <c r="E29" s="292">
        <f t="shared" si="2"/>
        <v>11</v>
      </c>
      <c r="F29" s="251"/>
      <c r="G29" s="293"/>
      <c r="H29" s="34"/>
    </row>
    <row r="30" spans="1:8" ht="13.7" customHeight="1">
      <c r="A30" s="236">
        <v>103</v>
      </c>
      <c r="B30" s="294" t="str">
        <f>VLOOKUP(A30,NQNames!A34:C958,2,FALSE)</f>
        <v>Katie Fella</v>
      </c>
      <c r="C30" s="237" t="str">
        <f>VLOOKUP(B30,NQNames!B34:D958,2,FALSE)</f>
        <v>Hollington</v>
      </c>
      <c r="D30" s="292">
        <f>NQTumble!Y167</f>
        <v>78.3</v>
      </c>
      <c r="E30" s="292">
        <f t="shared" si="2"/>
        <v>1</v>
      </c>
      <c r="F30" s="251"/>
      <c r="G30" s="293">
        <f>NQTumble!AB167</f>
        <v>0.90999999999999992</v>
      </c>
      <c r="H30" s="34"/>
    </row>
    <row r="31" spans="1:8" ht="13.7" customHeight="1">
      <c r="A31" s="236">
        <v>104</v>
      </c>
      <c r="B31" s="237" t="str">
        <f>VLOOKUP(A31,NQNames!A35:C959,2,FALSE)</f>
        <v>Imogen Fuller</v>
      </c>
      <c r="C31" s="237" t="str">
        <f>VLOOKUP(B31,NQNames!B35:D959,2,FALSE)</f>
        <v>Swifts</v>
      </c>
      <c r="D31" s="292">
        <f>NQTumble!Y168</f>
        <v>75.100000000000009</v>
      </c>
      <c r="E31" s="292">
        <f t="shared" si="2"/>
        <v>7</v>
      </c>
      <c r="F31" s="251"/>
      <c r="G31" s="293">
        <f>NQTumble!AB168</f>
        <v>0.88000000000000012</v>
      </c>
      <c r="H31" s="34"/>
    </row>
    <row r="32" spans="1:8" ht="13.7" customHeight="1">
      <c r="A32" s="236">
        <v>105</v>
      </c>
      <c r="B32" s="294" t="str">
        <f>VLOOKUP(A32,NQNames!A33:C957,2,FALSE)</f>
        <v xml:space="preserve">Isabella Sanders </v>
      </c>
      <c r="C32" s="237" t="str">
        <f>VLOOKUP(B32,NQNames!B33:D957,2,FALSE)</f>
        <v>Spelthorne</v>
      </c>
      <c r="D32" s="292">
        <f>NQTumble!Y169</f>
        <v>78.3</v>
      </c>
      <c r="E32" s="292">
        <f t="shared" si="2"/>
        <v>1</v>
      </c>
      <c r="F32" s="251"/>
      <c r="G32" s="293">
        <f>NQTumble!AB169</f>
        <v>0.97</v>
      </c>
      <c r="H32" s="34"/>
    </row>
    <row r="33" spans="1:8" ht="13.7" customHeight="1">
      <c r="A33" s="236">
        <v>106</v>
      </c>
      <c r="B33" s="237" t="str">
        <f>VLOOKUP(A33,NQNames!A34:C958,2,FALSE)</f>
        <v>Keely Kent</v>
      </c>
      <c r="C33" s="237" t="str">
        <f>VLOOKUP(B33,NQNames!B34:D958,2,FALSE)</f>
        <v>Swifts</v>
      </c>
      <c r="D33" s="292">
        <f>NQTumble!Y170</f>
        <v>76.300000000000011</v>
      </c>
      <c r="E33" s="292">
        <f t="shared" si="2"/>
        <v>5</v>
      </c>
      <c r="F33" s="251"/>
      <c r="G33" s="293">
        <f>NQTumble!AB170</f>
        <v>0.83999999999999986</v>
      </c>
      <c r="H33" s="34"/>
    </row>
    <row r="34" spans="1:8" ht="13.7" customHeight="1">
      <c r="A34" s="236">
        <v>107</v>
      </c>
      <c r="B34" s="237" t="str">
        <f>VLOOKUP(A34,NQNames!A35:C959,2,FALSE)</f>
        <v xml:space="preserve">Georgia Molloy </v>
      </c>
      <c r="C34" s="237" t="str">
        <f>VLOOKUP(B34,NQNames!B35:D959,2,FALSE)</f>
        <v>Spelthorne</v>
      </c>
      <c r="D34" s="292">
        <f>NQTumble!Y171</f>
        <v>0</v>
      </c>
      <c r="E34" s="292">
        <f t="shared" si="2"/>
        <v>11</v>
      </c>
      <c r="F34" s="251"/>
      <c r="G34" s="293">
        <f>NQTumble!AB171</f>
        <v>0</v>
      </c>
      <c r="H34" s="34"/>
    </row>
    <row r="35" spans="1:8" ht="13.7" customHeight="1">
      <c r="A35" s="236">
        <v>108</v>
      </c>
      <c r="B35" s="237" t="str">
        <f>VLOOKUP(A35,NQNames!A36:C960,2,FALSE)</f>
        <v xml:space="preserve">Rosie Carr </v>
      </c>
      <c r="C35" s="237" t="str">
        <f>VLOOKUP(B35,NQNames!B36:D960,2,FALSE)</f>
        <v>Spelthorne</v>
      </c>
      <c r="D35" s="292">
        <f>NQTumble!Y172</f>
        <v>76.5</v>
      </c>
      <c r="E35" s="292">
        <f t="shared" si="2"/>
        <v>4</v>
      </c>
      <c r="F35" s="251"/>
      <c r="G35" s="293">
        <f>NQTumble!AB172</f>
        <v>0.91999999999999993</v>
      </c>
      <c r="H35" s="34"/>
    </row>
    <row r="36" spans="1:8" ht="13.7" customHeight="1">
      <c r="A36" s="236">
        <v>109</v>
      </c>
      <c r="B36" s="237" t="str">
        <f>VLOOKUP(A36,NQNames!A37:C961,2,FALSE)</f>
        <v>Ruby Quinta</v>
      </c>
      <c r="C36" s="237" t="str">
        <f>VLOOKUP(B36,NQNames!B37:D961,2,FALSE)</f>
        <v>Swifts</v>
      </c>
      <c r="D36" s="292">
        <f>NQTumble!Y173</f>
        <v>73.400000000000006</v>
      </c>
      <c r="E36" s="292">
        <f t="shared" si="2"/>
        <v>10</v>
      </c>
      <c r="F36" s="251"/>
      <c r="G36" s="293">
        <f>NQTumble!AB173</f>
        <v>0.83000000000000007</v>
      </c>
      <c r="H36" s="34"/>
    </row>
    <row r="37" spans="1:8" ht="13.7" customHeight="1">
      <c r="A37" s="236">
        <v>110</v>
      </c>
      <c r="B37" s="237" t="str">
        <f>VLOOKUP(A37,NQNames!A38:C962,2,FALSE)</f>
        <v xml:space="preserve">Grace Austen-Reed </v>
      </c>
      <c r="C37" s="237" t="str">
        <f>VLOOKUP(B37,NQNames!B38:D962,2,FALSE)</f>
        <v>Spelthorne</v>
      </c>
      <c r="D37" s="292">
        <f>NQTumble!Y174</f>
        <v>76.8</v>
      </c>
      <c r="E37" s="292">
        <f t="shared" si="2"/>
        <v>3</v>
      </c>
      <c r="F37" s="251"/>
      <c r="G37" s="293">
        <f>NQTumble!AB174</f>
        <v>0.83999999999999986</v>
      </c>
      <c r="H37" s="34"/>
    </row>
    <row r="38" spans="1:8" ht="13.7" customHeight="1">
      <c r="A38" s="236">
        <v>111</v>
      </c>
      <c r="B38" s="237" t="str">
        <f>VLOOKUP(A38,NQNames!A39:C963,2,FALSE)</f>
        <v xml:space="preserve">Sophie Baker </v>
      </c>
      <c r="C38" s="237" t="str">
        <f>VLOOKUP(B38,NQNames!B39:D963,2,FALSE)</f>
        <v>Spelthorne</v>
      </c>
      <c r="D38" s="292">
        <f>NQTumble!Y175</f>
        <v>75.800000000000011</v>
      </c>
      <c r="E38" s="292">
        <f t="shared" si="2"/>
        <v>6</v>
      </c>
      <c r="F38" s="251"/>
      <c r="G38" s="293">
        <f>NQTumble!AB175</f>
        <v>0.78</v>
      </c>
      <c r="H38" s="34"/>
    </row>
    <row r="39" spans="1:8" ht="13.7" customHeight="1">
      <c r="A39" s="295"/>
      <c r="B39" s="295"/>
      <c r="C39" s="295"/>
      <c r="D39" s="296"/>
      <c r="E39" s="295"/>
      <c r="F39" s="295"/>
      <c r="G39" s="297"/>
      <c r="H39" s="4"/>
    </row>
    <row r="40" spans="1:8" ht="13.7" customHeight="1">
      <c r="A40" s="290" t="s">
        <v>2</v>
      </c>
      <c r="B40" s="290" t="s">
        <v>45</v>
      </c>
      <c r="C40" s="290" t="s">
        <v>4</v>
      </c>
      <c r="D40" s="292"/>
      <c r="E40" s="251"/>
      <c r="F40" s="251"/>
      <c r="G40" s="251"/>
      <c r="H40" s="34"/>
    </row>
    <row r="41" spans="1:8" ht="13.7" customHeight="1">
      <c r="A41" s="236">
        <v>97</v>
      </c>
      <c r="B41" s="237" t="str">
        <f>VLOOKUP(A41,RNames!A27:C991,2,FALSE)</f>
        <v xml:space="preserve">Emma Sandeman </v>
      </c>
      <c r="C41" s="237" t="str">
        <f>VLOOKUP(B41,RNames!B27:D991,2,FALSE)</f>
        <v>Hollington</v>
      </c>
      <c r="D41" s="292">
        <f>RTumble!Y180</f>
        <v>77.8</v>
      </c>
      <c r="E41" s="292">
        <f t="shared" ref="E41:E53" si="3">RANK(D41,D$41:D$53,0)</f>
        <v>7</v>
      </c>
      <c r="F41" s="251"/>
      <c r="G41" s="293">
        <f>RTumble!AD180</f>
        <v>0.88</v>
      </c>
      <c r="H41" s="299" t="s">
        <v>379</v>
      </c>
    </row>
    <row r="42" spans="1:8" ht="13.7" customHeight="1">
      <c r="A42" s="236">
        <v>98</v>
      </c>
      <c r="B42" s="237" t="str">
        <f>VLOOKUP(A42,RNames!A28:C992,2,FALSE)</f>
        <v>Neya Cprbett</v>
      </c>
      <c r="C42" s="237" t="str">
        <f>VLOOKUP(B42,RNames!B28:D992,2,FALSE)</f>
        <v>Hollington</v>
      </c>
      <c r="D42" s="292">
        <f>RTumble!Y181</f>
        <v>78.2</v>
      </c>
      <c r="E42" s="292">
        <f t="shared" si="3"/>
        <v>4</v>
      </c>
      <c r="F42" s="251"/>
      <c r="G42" s="293">
        <f>RTumble!AD181</f>
        <v>0.96</v>
      </c>
      <c r="H42" s="299" t="s">
        <v>380</v>
      </c>
    </row>
    <row r="43" spans="1:8" ht="13.7" customHeight="1">
      <c r="A43" s="236">
        <v>99</v>
      </c>
      <c r="B43" s="237" t="str">
        <f>VLOOKUP(A43,RNames!A29:C993,2,FALSE)</f>
        <v>Vinnie Verdenik</v>
      </c>
      <c r="C43" s="237" t="str">
        <f>VLOOKUP(B43,RNames!B29:D993,2,FALSE)</f>
        <v>Swifts</v>
      </c>
      <c r="D43" s="292">
        <f>RTumble!Y182</f>
        <v>79.599999999999994</v>
      </c>
      <c r="E43" s="292">
        <f t="shared" si="3"/>
        <v>2</v>
      </c>
      <c r="F43" s="251"/>
      <c r="G43" s="293">
        <f>RTumble!AD182</f>
        <v>0.82</v>
      </c>
      <c r="H43" s="34"/>
    </row>
    <row r="44" spans="1:8" ht="13.7" customHeight="1">
      <c r="A44" s="236">
        <v>100</v>
      </c>
      <c r="B44" s="237" t="str">
        <f>VLOOKUP(A44,RNames!A30:C994,2,FALSE)</f>
        <v>George Bune</v>
      </c>
      <c r="C44" s="237" t="str">
        <f>VLOOKUP(B44,RNames!B30:D994,2,FALSE)</f>
        <v>Hollington</v>
      </c>
      <c r="D44" s="292">
        <f>RTumble!Y183</f>
        <v>80.800000000000011</v>
      </c>
      <c r="E44" s="292">
        <f t="shared" si="3"/>
        <v>1</v>
      </c>
      <c r="F44" s="251"/>
      <c r="G44" s="293">
        <f>RTumble!AD183</f>
        <v>0.66</v>
      </c>
      <c r="H44" s="34"/>
    </row>
    <row r="45" spans="1:8" ht="13.7" customHeight="1">
      <c r="A45" s="236">
        <v>101</v>
      </c>
      <c r="B45" s="237" t="str">
        <f>VLOOKUP(A45,RNames!A31:C995,2,FALSE)</f>
        <v>Liam Webb</v>
      </c>
      <c r="C45" s="237" t="str">
        <f>VLOOKUP(B45,RNames!B31:D995,2,FALSE)</f>
        <v>Hollington</v>
      </c>
      <c r="D45" s="292">
        <f>RTumble!Y184</f>
        <v>78.599999999999994</v>
      </c>
      <c r="E45" s="292">
        <f t="shared" si="3"/>
        <v>3</v>
      </c>
      <c r="F45" s="251"/>
      <c r="G45" s="293">
        <f>RTumble!AD184</f>
        <v>0.86</v>
      </c>
      <c r="H45" s="34"/>
    </row>
    <row r="46" spans="1:8" ht="13.7" customHeight="1">
      <c r="A46" s="236">
        <v>112</v>
      </c>
      <c r="B46" s="237" t="str">
        <f>VLOOKUP(A46,NQNames!A47:C971,2,FALSE)</f>
        <v xml:space="preserve">Kitty Xiberras </v>
      </c>
      <c r="C46" s="237" t="str">
        <f>VLOOKUP(B46,NQNames!B47:D971,2,FALSE)</f>
        <v>Spelthorne</v>
      </c>
      <c r="D46" s="292">
        <f>NQTumble!Y179</f>
        <v>77.8</v>
      </c>
      <c r="E46" s="292">
        <f t="shared" si="3"/>
        <v>7</v>
      </c>
      <c r="F46" s="251"/>
      <c r="G46" s="293">
        <f>NQTumble!AB179</f>
        <v>0.89</v>
      </c>
      <c r="H46" s="34"/>
    </row>
    <row r="47" spans="1:8" ht="13.7" customHeight="1">
      <c r="A47" s="236">
        <v>113</v>
      </c>
      <c r="B47" s="294" t="str">
        <f>VLOOKUP(A47,NQNames!A46:C970,2,FALSE)</f>
        <v xml:space="preserve">Olivia Baker  </v>
      </c>
      <c r="C47" s="237" t="str">
        <f>VLOOKUP(B47,NQNames!B46:D970,2,FALSE)</f>
        <v>Spelthorne</v>
      </c>
      <c r="D47" s="292">
        <f>NQTumble!Y180</f>
        <v>78.2</v>
      </c>
      <c r="E47" s="292">
        <f t="shared" si="3"/>
        <v>4</v>
      </c>
      <c r="F47" s="251"/>
      <c r="G47" s="293">
        <f>NQTumble!AB180</f>
        <v>0.85</v>
      </c>
      <c r="H47" s="34"/>
    </row>
    <row r="48" spans="1:8" ht="13.7" customHeight="1">
      <c r="A48" s="236">
        <v>114</v>
      </c>
      <c r="B48" s="237" t="str">
        <f>VLOOKUP(A48,NQNames!A47:C971,2,FALSE)</f>
        <v>Poppy Etheridge</v>
      </c>
      <c r="C48" s="237" t="str">
        <f>VLOOKUP(B48,NQNames!B47:D971,2,FALSE)</f>
        <v>Swifts</v>
      </c>
      <c r="D48" s="292">
        <f>NQTumble!Y181</f>
        <v>76</v>
      </c>
      <c r="E48" s="292">
        <f t="shared" si="3"/>
        <v>11</v>
      </c>
      <c r="F48" s="251"/>
      <c r="G48" s="293">
        <f>NQTumble!AB181</f>
        <v>0.82</v>
      </c>
      <c r="H48" s="34"/>
    </row>
    <row r="49" spans="1:8" ht="13.7" customHeight="1">
      <c r="A49" s="236">
        <v>115</v>
      </c>
      <c r="B49" s="237" t="str">
        <f>VLOOKUP(A49,NQNames!A48:C972,2,FALSE)</f>
        <v>Saskia Jerry</v>
      </c>
      <c r="C49" s="237" t="str">
        <f>VLOOKUP(B49,NQNames!B48:D972,2,FALSE)</f>
        <v>Hollington</v>
      </c>
      <c r="D49" s="292">
        <f>NQTumble!Y182</f>
        <v>76</v>
      </c>
      <c r="E49" s="292">
        <f t="shared" si="3"/>
        <v>11</v>
      </c>
      <c r="F49" s="251"/>
      <c r="G49" s="293">
        <f>NQTumble!AB182</f>
        <v>0.74</v>
      </c>
      <c r="H49" s="34"/>
    </row>
    <row r="50" spans="1:8" ht="13.7" customHeight="1">
      <c r="A50" s="236">
        <v>116</v>
      </c>
      <c r="B50" s="237" t="str">
        <f>VLOOKUP(A50,NQNames!A49:C973,2,FALSE)</f>
        <v xml:space="preserve">Lucy Bullamore </v>
      </c>
      <c r="C50" s="237" t="str">
        <f>VLOOKUP(B50,NQNames!B49:D973,2,FALSE)</f>
        <v>Spelthorne</v>
      </c>
      <c r="D50" s="292">
        <f>NQTumble!Y183</f>
        <v>77.099999999999994</v>
      </c>
      <c r="E50" s="292">
        <f t="shared" si="3"/>
        <v>10</v>
      </c>
      <c r="F50" s="251"/>
      <c r="G50" s="293">
        <f>NQTumble!AB183</f>
        <v>0</v>
      </c>
      <c r="H50" s="34"/>
    </row>
    <row r="51" spans="1:8" ht="13.7" customHeight="1">
      <c r="A51" s="236">
        <v>117</v>
      </c>
      <c r="B51" s="237" t="str">
        <f>VLOOKUP(A51,NQNames!A50:C974,2,FALSE)</f>
        <v>Kirsten Wingate</v>
      </c>
      <c r="C51" s="237" t="str">
        <f>VLOOKUP(B51,NQNames!B50:D974,2,FALSE)</f>
        <v>Hollington</v>
      </c>
      <c r="D51" s="292">
        <f>NQTumble!Y184</f>
        <v>77.8</v>
      </c>
      <c r="E51" s="292">
        <f t="shared" si="3"/>
        <v>7</v>
      </c>
      <c r="F51" s="251"/>
      <c r="G51" s="293">
        <f>NQTumble!AB184</f>
        <v>0.86999999999999988</v>
      </c>
      <c r="H51" s="34"/>
    </row>
    <row r="52" spans="1:8" ht="13.7" customHeight="1">
      <c r="A52" s="236">
        <v>118</v>
      </c>
      <c r="B52" s="294" t="str">
        <f>VLOOKUP(A52,NQNames!A50:C974,2,FALSE)</f>
        <v xml:space="preserve">Erica Miller </v>
      </c>
      <c r="C52" s="237" t="str">
        <f>VLOOKUP(B52,NQNames!B50:D974,2,FALSE)</f>
        <v>Spelthorne</v>
      </c>
      <c r="D52" s="292">
        <f>NQTumble!Y185</f>
        <v>78.099999999999994</v>
      </c>
      <c r="E52" s="292">
        <f t="shared" si="3"/>
        <v>6</v>
      </c>
      <c r="F52" s="251"/>
      <c r="G52" s="293">
        <f>NQTumble!AB185</f>
        <v>0.93</v>
      </c>
      <c r="H52" s="34"/>
    </row>
    <row r="53" spans="1:8" ht="13.7" customHeight="1">
      <c r="A53" s="236">
        <v>162</v>
      </c>
      <c r="B53" s="237" t="str">
        <f>VLOOKUP(A53,NQNames!A51:C975,2,FALSE)</f>
        <v>Georgia Galloway</v>
      </c>
      <c r="C53" s="237" t="str">
        <f>VLOOKUP(B53,NQNames!B51:D975,2,FALSE)</f>
        <v>Swifts</v>
      </c>
      <c r="D53" s="292">
        <f>NQTumble!Y186</f>
        <v>74.400000000000006</v>
      </c>
      <c r="E53" s="292">
        <f t="shared" si="3"/>
        <v>13</v>
      </c>
      <c r="F53" s="251"/>
      <c r="G53" s="293">
        <f>NQTumble!AB186</f>
        <v>0.88000000000000012</v>
      </c>
      <c r="H53" s="34"/>
    </row>
    <row r="54" spans="1:8" ht="13.7" customHeight="1">
      <c r="A54" s="295"/>
      <c r="B54" s="295"/>
      <c r="C54" s="295"/>
      <c r="D54" s="296"/>
      <c r="E54" s="295"/>
      <c r="F54" s="295"/>
      <c r="G54" s="297"/>
      <c r="H54" s="4"/>
    </row>
    <row r="55" spans="1:8" ht="13.7" customHeight="1">
      <c r="A55" s="290" t="s">
        <v>2</v>
      </c>
      <c r="B55" s="290" t="s">
        <v>46</v>
      </c>
      <c r="C55" s="290" t="s">
        <v>4</v>
      </c>
      <c r="D55" s="292"/>
      <c r="E55" s="251"/>
      <c r="F55" s="251"/>
      <c r="G55" s="251"/>
      <c r="H55" s="34"/>
    </row>
    <row r="56" spans="1:8" ht="13.7" customHeight="1">
      <c r="A56" s="236">
        <v>102</v>
      </c>
      <c r="B56" s="237" t="str">
        <f>VLOOKUP(A56,RNames!A41:C1005,2,FALSE)</f>
        <v>Gracie King</v>
      </c>
      <c r="C56" s="237" t="str">
        <f>VLOOKUP(B56,RNames!B41:D1005,2,FALSE)</f>
        <v>L&amp;G</v>
      </c>
      <c r="D56" s="292">
        <f>RTumble!Y188</f>
        <v>79.599999999999994</v>
      </c>
      <c r="E56" s="292">
        <f>RANK(D56,D$56:D$59,0)</f>
        <v>1</v>
      </c>
      <c r="F56" s="251"/>
      <c r="G56" s="293">
        <f>RTumble!AD188</f>
        <v>0.98</v>
      </c>
      <c r="H56" s="34"/>
    </row>
    <row r="57" spans="1:8" ht="13.7" customHeight="1">
      <c r="A57" s="236">
        <v>104</v>
      </c>
      <c r="B57" s="294" t="str">
        <f>VLOOKUP(A57,RNames!A43:C1007,2,FALSE)</f>
        <v>Harrison Masters</v>
      </c>
      <c r="C57" s="237" t="str">
        <f>VLOOKUP(B57,RNames!B43:D1007,2,FALSE)</f>
        <v>Hollington</v>
      </c>
      <c r="D57" s="292">
        <f>RTumble!Y192</f>
        <v>0</v>
      </c>
      <c r="E57" s="292">
        <f>RANK(D57,D$56:D$59,0)</f>
        <v>4</v>
      </c>
      <c r="F57" s="251"/>
      <c r="G57" s="293">
        <f>RTumble!AD192</f>
        <v>0</v>
      </c>
      <c r="H57" s="34"/>
    </row>
    <row r="58" spans="1:8" ht="13.7" customHeight="1">
      <c r="A58" s="236">
        <v>119</v>
      </c>
      <c r="B58" s="294" t="str">
        <f>VLOOKUP(A58,NQNames!A57:C981,2,FALSE)</f>
        <v>Hannah Foster</v>
      </c>
      <c r="C58" s="237" t="str">
        <f>VLOOKUP(B58,NQNames!B57:D981,2,FALSE)</f>
        <v>Hollington</v>
      </c>
      <c r="D58" s="292">
        <f>NQTumble!Y190</f>
        <v>77.400000000000006</v>
      </c>
      <c r="E58" s="292">
        <f>RANK(D58,D$56:D$59,0)</f>
        <v>2</v>
      </c>
      <c r="F58" s="251"/>
      <c r="G58" s="293">
        <f>NQTumble!AB190</f>
        <v>0.78</v>
      </c>
      <c r="H58" s="34"/>
    </row>
    <row r="59" spans="1:8" ht="13.7" customHeight="1">
      <c r="A59" s="236">
        <v>120</v>
      </c>
      <c r="B59" s="237" t="str">
        <f>VLOOKUP(A59,NQNames!A58:C982,2,FALSE)</f>
        <v>Emma Sandeman</v>
      </c>
      <c r="C59" s="237" t="str">
        <f>VLOOKUP(B59,NQNames!B58:D982,2,FALSE)</f>
        <v>Hollington</v>
      </c>
      <c r="D59" s="292">
        <f>NQTumble!Y191</f>
        <v>48.2</v>
      </c>
      <c r="E59" s="292">
        <f>RANK(D59,D$56:D$59,0)</f>
        <v>3</v>
      </c>
      <c r="F59" s="251"/>
      <c r="G59" s="293">
        <f>NQTumble!AB191</f>
        <v>0.67999999999999994</v>
      </c>
      <c r="H59" s="34"/>
    </row>
    <row r="60" spans="1:8" ht="13.7" customHeight="1">
      <c r="A60" s="295"/>
      <c r="B60" s="295"/>
      <c r="C60" s="295"/>
      <c r="D60" s="296"/>
      <c r="E60" s="295"/>
      <c r="F60" s="295"/>
      <c r="G60" s="297"/>
      <c r="H60" s="4"/>
    </row>
    <row r="61" spans="1:8" ht="13.7" customHeight="1">
      <c r="A61" s="290" t="s">
        <v>2</v>
      </c>
      <c r="B61" s="290" t="s">
        <v>47</v>
      </c>
      <c r="C61" s="290" t="s">
        <v>4</v>
      </c>
      <c r="D61" s="292"/>
      <c r="E61" s="251"/>
      <c r="F61" s="251"/>
      <c r="G61" s="251"/>
      <c r="H61" s="34"/>
    </row>
    <row r="62" spans="1:8" ht="13.7" customHeight="1">
      <c r="A62" s="236">
        <v>121</v>
      </c>
      <c r="B62" s="294" t="str">
        <f>VLOOKUP(A62,NQNames!A62:C986,2,FALSE)</f>
        <v>Harvey Ingram</v>
      </c>
      <c r="C62" s="237" t="str">
        <f>VLOOKUP(B62,NQNames!B62:D986,2,FALSE)</f>
        <v>Bourne</v>
      </c>
      <c r="D62" s="292">
        <f>NQTumble!Y195</f>
        <v>77.3</v>
      </c>
      <c r="E62" s="292">
        <f>RANK(D62,D$62:D$62,0)</f>
        <v>1</v>
      </c>
      <c r="F62" s="251"/>
      <c r="G62" s="293">
        <f>NQTumble!AB195</f>
        <v>0.82</v>
      </c>
      <c r="H62" s="34"/>
    </row>
    <row r="63" spans="1:8" ht="13.7" customHeight="1">
      <c r="A63" s="295"/>
      <c r="B63" s="295"/>
      <c r="C63" s="295"/>
      <c r="D63" s="296"/>
      <c r="E63" s="295"/>
      <c r="F63" s="295"/>
      <c r="G63" s="297"/>
      <c r="H63" s="4"/>
    </row>
    <row r="64" spans="1:8" ht="13.7" customHeight="1">
      <c r="A64" s="290" t="s">
        <v>2</v>
      </c>
      <c r="B64" s="290" t="s">
        <v>48</v>
      </c>
      <c r="C64" s="290" t="s">
        <v>4</v>
      </c>
      <c r="D64" s="292"/>
      <c r="E64" s="251"/>
      <c r="F64" s="251"/>
      <c r="G64" s="251"/>
      <c r="H64" s="34"/>
    </row>
    <row r="65" spans="1:8" ht="13.7" customHeight="1">
      <c r="A65" s="236">
        <v>122</v>
      </c>
      <c r="B65" s="237" t="str">
        <f>VLOOKUP(A65,NQNames!A53:C977,2,FALSE)</f>
        <v>Hetty Sinclair</v>
      </c>
      <c r="C65" s="237" t="str">
        <f>VLOOKUP(B65,NQNames!B53:D977,2,FALSE)</f>
        <v>NDGA</v>
      </c>
      <c r="D65" s="292">
        <f>NQTumble!Y199</f>
        <v>78.100000000000009</v>
      </c>
      <c r="E65" s="292">
        <f t="shared" ref="E65:E70" si="4">RANK(D65,D$65:D$70,0)</f>
        <v>4</v>
      </c>
      <c r="F65" s="251"/>
      <c r="G65" s="293">
        <f>NQTumble!AB199</f>
        <v>0.91999999999999993</v>
      </c>
      <c r="H65" s="299" t="s">
        <v>381</v>
      </c>
    </row>
    <row r="66" spans="1:8" ht="13.7" customHeight="1">
      <c r="A66" s="236">
        <v>123</v>
      </c>
      <c r="B66" s="294" t="str">
        <f>VLOOKUP(A66,NQNames!A54:C978,2,FALSE)</f>
        <v xml:space="preserve">Alyssa Abbott </v>
      </c>
      <c r="C66" s="237" t="str">
        <f>VLOOKUP(B66,NQNames!B54:D978,2,FALSE)</f>
        <v>Spelthorne</v>
      </c>
      <c r="D66" s="292">
        <f>NQTumble!Y200</f>
        <v>80.400000000000006</v>
      </c>
      <c r="E66" s="292">
        <f t="shared" si="4"/>
        <v>1</v>
      </c>
      <c r="F66" s="251"/>
      <c r="G66" s="293">
        <f>NQTumble!AB200</f>
        <v>0.86999999999999988</v>
      </c>
      <c r="H66" s="299" t="s">
        <v>350</v>
      </c>
    </row>
    <row r="67" spans="1:8" ht="13.7" customHeight="1">
      <c r="A67" s="236">
        <v>124</v>
      </c>
      <c r="B67" s="237" t="str">
        <f>VLOOKUP(A67,NQNames!A55:C979,2,FALSE)</f>
        <v>Freya Ridge</v>
      </c>
      <c r="C67" s="237" t="str">
        <f>VLOOKUP(B67,NQNames!B55:D979,2,FALSE)</f>
        <v>NDGA</v>
      </c>
      <c r="D67" s="292">
        <f>NQTumble!Y201</f>
        <v>78.599999999999994</v>
      </c>
      <c r="E67" s="292">
        <f t="shared" si="4"/>
        <v>3</v>
      </c>
      <c r="F67" s="251"/>
      <c r="G67" s="293">
        <f>NQTumble!AB201</f>
        <v>0.77</v>
      </c>
      <c r="H67" s="34"/>
    </row>
    <row r="68" spans="1:8" ht="13.7" customHeight="1">
      <c r="A68" s="236">
        <v>125</v>
      </c>
      <c r="B68" s="237" t="str">
        <f>VLOOKUP(A68,NQNames!A56:C980,2,FALSE)</f>
        <v xml:space="preserve">Olivia Hitching </v>
      </c>
      <c r="C68" s="237" t="str">
        <f>VLOOKUP(B68,NQNames!B56:D980,2,FALSE)</f>
        <v>Spelthorne</v>
      </c>
      <c r="D68" s="292">
        <f>NQTumble!Y202</f>
        <v>0</v>
      </c>
      <c r="E68" s="292">
        <f t="shared" si="4"/>
        <v>6</v>
      </c>
      <c r="F68" s="251"/>
      <c r="G68" s="293">
        <f>NQTumble!AB202</f>
        <v>0</v>
      </c>
      <c r="H68" s="34"/>
    </row>
    <row r="69" spans="1:8" ht="13.7" customHeight="1">
      <c r="A69" s="236">
        <v>126</v>
      </c>
      <c r="B69" s="237" t="str">
        <f>VLOOKUP(A69,NQNames!A57:C981,2,FALSE)</f>
        <v>Millie Waterman</v>
      </c>
      <c r="C69" s="237" t="str">
        <f>VLOOKUP(B69,NQNames!B57:D981,2,FALSE)</f>
        <v>NDGA</v>
      </c>
      <c r="D69" s="292">
        <f>NQTumble!Y203</f>
        <v>77.900000000000006</v>
      </c>
      <c r="E69" s="292">
        <f t="shared" si="4"/>
        <v>5</v>
      </c>
      <c r="F69" s="251"/>
      <c r="G69" s="293">
        <f>NQTumble!AB203</f>
        <v>0.86999999999999988</v>
      </c>
      <c r="H69" s="34"/>
    </row>
    <row r="70" spans="1:8" ht="13.7" customHeight="1">
      <c r="A70" s="236">
        <v>127</v>
      </c>
      <c r="B70" s="294" t="str">
        <f>VLOOKUP(A70,NQNames!A58:C982,2,FALSE)</f>
        <v>Jemima Lund</v>
      </c>
      <c r="C70" s="237" t="str">
        <f>VLOOKUP(B70,NQNames!B58:D982,2,FALSE)</f>
        <v>NDGA</v>
      </c>
      <c r="D70" s="292">
        <f>NQTumble!Y204</f>
        <v>79.300000000000011</v>
      </c>
      <c r="E70" s="292">
        <f t="shared" si="4"/>
        <v>2</v>
      </c>
      <c r="F70" s="251"/>
      <c r="G70" s="293">
        <f>NQTumble!AB204</f>
        <v>0.8600000000000001</v>
      </c>
      <c r="H70" s="34"/>
    </row>
    <row r="71" spans="1:8" ht="13.7" customHeight="1">
      <c r="A71" s="295"/>
      <c r="B71" s="295"/>
      <c r="C71" s="295"/>
      <c r="D71" s="296"/>
      <c r="E71" s="295"/>
      <c r="F71" s="295"/>
      <c r="G71" s="297"/>
      <c r="H71" s="4"/>
    </row>
    <row r="72" spans="1:8" ht="13.7" customHeight="1">
      <c r="A72" s="290" t="s">
        <v>2</v>
      </c>
      <c r="B72" s="290" t="s">
        <v>49</v>
      </c>
      <c r="C72" s="290" t="s">
        <v>4</v>
      </c>
      <c r="D72" s="292"/>
      <c r="E72" s="251"/>
      <c r="F72" s="251"/>
      <c r="G72" s="251"/>
      <c r="H72" s="34"/>
    </row>
    <row r="73" spans="1:8" ht="13.7" customHeight="1">
      <c r="A73" s="236">
        <v>128</v>
      </c>
      <c r="B73" s="294" t="str">
        <f>VLOOKUP(A73,NQNames!A61:C985,2,FALSE)</f>
        <v xml:space="preserve">Harry Watson </v>
      </c>
      <c r="C73" s="237" t="str">
        <f>VLOOKUP(B73,NQNames!B61:D985,2,FALSE)</f>
        <v>Spelthorne</v>
      </c>
      <c r="D73" s="292">
        <f>NQTumble!Y208</f>
        <v>76.400000000000006</v>
      </c>
      <c r="E73" s="292">
        <f>RANK(D73,D$73:D$73,0)</f>
        <v>1</v>
      </c>
      <c r="F73" s="251"/>
      <c r="G73" s="293">
        <f>NQTumble!AB208</f>
        <v>0.85</v>
      </c>
      <c r="H73" s="299" t="s">
        <v>382</v>
      </c>
    </row>
    <row r="74" spans="1:8" ht="13.7" customHeight="1">
      <c r="A74" s="295"/>
      <c r="B74" s="295"/>
      <c r="C74" s="295"/>
      <c r="D74" s="296"/>
      <c r="E74" s="295"/>
      <c r="F74" s="295"/>
      <c r="G74" s="297"/>
      <c r="H74" s="4"/>
    </row>
    <row r="75" spans="1:8" ht="13.7" customHeight="1">
      <c r="A75" s="290" t="s">
        <v>2</v>
      </c>
      <c r="B75" s="290" t="s">
        <v>50</v>
      </c>
      <c r="C75" s="290" t="s">
        <v>4</v>
      </c>
      <c r="D75" s="292"/>
      <c r="E75" s="251"/>
      <c r="F75" s="251"/>
      <c r="G75" s="251"/>
      <c r="H75" s="34"/>
    </row>
    <row r="76" spans="1:8" ht="13.7" customHeight="1">
      <c r="A76" s="236">
        <v>106</v>
      </c>
      <c r="B76" s="237" t="str">
        <f>VLOOKUP(A76,RNames!A63:C1027,2,FALSE)</f>
        <v>Ellie Wild</v>
      </c>
      <c r="C76" s="237" t="str">
        <f>VLOOKUP(B76,RNames!B63:D1027,2,FALSE)</f>
        <v>Bevendean</v>
      </c>
      <c r="D76" s="292">
        <f>RTumble!Y215</f>
        <v>76.900000000000006</v>
      </c>
      <c r="E76" s="292">
        <f t="shared" ref="E76:E83" si="5">RANK(D76,D$76:D$83,0)</f>
        <v>3</v>
      </c>
      <c r="F76" s="251"/>
      <c r="G76" s="293">
        <f>RTumble!AD215</f>
        <v>0.92</v>
      </c>
      <c r="H76" s="299" t="s">
        <v>214</v>
      </c>
    </row>
    <row r="77" spans="1:8" ht="13.7" customHeight="1">
      <c r="A77" s="236">
        <v>111</v>
      </c>
      <c r="B77" s="294" t="str">
        <f>VLOOKUP(A77,RNames!A67:C1031,2,FALSE)</f>
        <v>Megan Levenhagen</v>
      </c>
      <c r="C77" s="237" t="str">
        <f>VLOOKUP(B77,RNames!B67:D1031,2,FALSE)</f>
        <v>L&amp;G</v>
      </c>
      <c r="D77" s="292">
        <f>RTumble!Y220</f>
        <v>78.3</v>
      </c>
      <c r="E77" s="292">
        <f t="shared" si="5"/>
        <v>1</v>
      </c>
      <c r="F77" s="251"/>
      <c r="G77" s="293">
        <f>RTumble!AD220</f>
        <v>0.8</v>
      </c>
      <c r="H77" s="299" t="s">
        <v>352</v>
      </c>
    </row>
    <row r="78" spans="1:8" ht="13.7" customHeight="1">
      <c r="A78" s="236">
        <v>112</v>
      </c>
      <c r="B78" s="294" t="str">
        <f>VLOOKUP(A78,RNames!A68:C1032,2,FALSE)</f>
        <v>Jessica Horne</v>
      </c>
      <c r="C78" s="237" t="str">
        <f>VLOOKUP(B78,RNames!B68:D1032,2,FALSE)</f>
        <v>Swifts</v>
      </c>
      <c r="D78" s="292"/>
      <c r="E78" s="251" t="e">
        <f t="shared" si="5"/>
        <v>#N/A</v>
      </c>
      <c r="F78" s="251"/>
      <c r="G78" s="293"/>
      <c r="H78" s="34"/>
    </row>
    <row r="79" spans="1:8" ht="13.7" customHeight="1">
      <c r="A79" s="236">
        <v>129</v>
      </c>
      <c r="B79" s="237" t="str">
        <f>VLOOKUP(A79,NQNames!A70:C994,2,FALSE)</f>
        <v>Tia West</v>
      </c>
      <c r="C79" s="237" t="str">
        <f>VLOOKUP(B79,NQNames!B70:D994,2,FALSE)</f>
        <v>Hollington</v>
      </c>
      <c r="D79" s="292">
        <f>NQTumble!Y212</f>
        <v>78.099999999999994</v>
      </c>
      <c r="E79" s="292">
        <f t="shared" si="5"/>
        <v>2</v>
      </c>
      <c r="F79" s="251"/>
      <c r="G79" s="293">
        <f>NQTumble!AB212</f>
        <v>0.88000000000000012</v>
      </c>
      <c r="H79" s="34"/>
    </row>
    <row r="80" spans="1:8" ht="13.7" customHeight="1">
      <c r="A80" s="236">
        <v>130</v>
      </c>
      <c r="B80" s="237" t="str">
        <f>VLOOKUP(A80,NQNames!A71:C995,2,FALSE)</f>
        <v>Elena Borg-Myatt</v>
      </c>
      <c r="C80" s="237" t="str">
        <f>VLOOKUP(B80,NQNames!B71:D995,2,FALSE)</f>
        <v>Swifts</v>
      </c>
      <c r="D80" s="292">
        <f>NQTumble!Y213</f>
        <v>75.599999999999994</v>
      </c>
      <c r="E80" s="292">
        <f t="shared" si="5"/>
        <v>6</v>
      </c>
      <c r="F80" s="251"/>
      <c r="G80" s="293">
        <f>NQTumble!AB213</f>
        <v>0.9</v>
      </c>
      <c r="H80" s="34"/>
    </row>
    <row r="81" spans="1:8" ht="13.7" customHeight="1">
      <c r="A81" s="236">
        <v>131</v>
      </c>
      <c r="B81" s="237" t="str">
        <f>VLOOKUP(A81,NQNames!A73:C997,2,FALSE)</f>
        <v xml:space="preserve">Jess Biddle </v>
      </c>
      <c r="C81" s="237" t="str">
        <f>VLOOKUP(B81,NQNames!B73:D997,2,FALSE)</f>
        <v>Spelthorne</v>
      </c>
      <c r="D81" s="292">
        <f>NQTumble!Y214</f>
        <v>76.099999999999994</v>
      </c>
      <c r="E81" s="292">
        <f t="shared" si="5"/>
        <v>5</v>
      </c>
      <c r="F81" s="251"/>
      <c r="G81" s="293">
        <f>NQTumble!AB214</f>
        <v>0.86999999999999988</v>
      </c>
      <c r="H81" s="34"/>
    </row>
    <row r="82" spans="1:8" ht="13.7" customHeight="1">
      <c r="A82" s="236">
        <v>132</v>
      </c>
      <c r="B82" s="237" t="str">
        <f>VLOOKUP(A82,NQNames!A74:C998,2,FALSE)</f>
        <v xml:space="preserve">Harriet Woodley </v>
      </c>
      <c r="C82" s="237" t="str">
        <f>VLOOKUP(B82,NQNames!B74:D998,2,FALSE)</f>
        <v>Spelthorne</v>
      </c>
      <c r="D82" s="292">
        <f>NQTumble!Y215</f>
        <v>75.2</v>
      </c>
      <c r="E82" s="292">
        <f t="shared" si="5"/>
        <v>7</v>
      </c>
      <c r="F82" s="251"/>
      <c r="G82" s="293">
        <f>NQTumble!AB215</f>
        <v>0.91999999999999993</v>
      </c>
      <c r="H82" s="34"/>
    </row>
    <row r="83" spans="1:8" ht="13.7" customHeight="1">
      <c r="A83" s="236">
        <v>133</v>
      </c>
      <c r="B83" s="237" t="str">
        <f>VLOOKUP(A83,NQNames!A75:C999,2,FALSE)</f>
        <v>Molly Sinclair</v>
      </c>
      <c r="C83" s="237" t="str">
        <f>VLOOKUP(B83,NQNames!B75:D999,2,FALSE)</f>
        <v>NDGA</v>
      </c>
      <c r="D83" s="292">
        <f>NQTumble!Y216</f>
        <v>76.8</v>
      </c>
      <c r="E83" s="292">
        <f t="shared" si="5"/>
        <v>4</v>
      </c>
      <c r="F83" s="251"/>
      <c r="G83" s="293">
        <f>NQTumble!AB216</f>
        <v>0.86999999999999988</v>
      </c>
      <c r="H83" s="34"/>
    </row>
    <row r="84" spans="1:8" ht="13.7" customHeight="1">
      <c r="A84" s="295"/>
      <c r="B84" s="295"/>
      <c r="C84" s="295"/>
      <c r="D84" s="296"/>
      <c r="E84" s="295"/>
      <c r="F84" s="295"/>
      <c r="G84" s="297"/>
      <c r="H84" s="4"/>
    </row>
    <row r="85" spans="1:8" ht="13.7" customHeight="1">
      <c r="A85" s="290" t="s">
        <v>2</v>
      </c>
      <c r="B85" s="290" t="s">
        <v>241</v>
      </c>
      <c r="C85" s="290" t="s">
        <v>4</v>
      </c>
      <c r="D85" s="292"/>
      <c r="E85" s="251"/>
      <c r="F85" s="251"/>
      <c r="G85" s="251"/>
      <c r="H85" s="34"/>
    </row>
    <row r="86" spans="1:8" ht="13.7" customHeight="1">
      <c r="A86" s="236">
        <v>113</v>
      </c>
      <c r="B86" s="237" t="str">
        <f>VLOOKUP(A86,RNames!A76:C1040,2,FALSE)</f>
        <v>Taye Luke</v>
      </c>
      <c r="C86" s="237" t="str">
        <f>VLOOKUP(B86,RNames!B76:D1040,2,FALSE)</f>
        <v>Bourne</v>
      </c>
      <c r="D86" s="292">
        <f>RTumble!Y224</f>
        <v>69</v>
      </c>
      <c r="E86" s="292">
        <f>RANK(D86,D$86:D$88,0)</f>
        <v>3</v>
      </c>
      <c r="F86" s="251"/>
      <c r="G86" s="293">
        <f>RTumble!AD224</f>
        <v>0.76</v>
      </c>
      <c r="H86" s="34"/>
    </row>
    <row r="87" spans="1:8" ht="13.7" customHeight="1">
      <c r="A87" s="236">
        <v>134</v>
      </c>
      <c r="B87" s="294" t="str">
        <f>VLOOKUP(A87,NQNames!A78:C1002,2,FALSE)</f>
        <v>Isaac Graham</v>
      </c>
      <c r="C87" s="237" t="str">
        <f>VLOOKUP(B87,NQNames!B78:D1002,2,FALSE)</f>
        <v>Swifts</v>
      </c>
      <c r="D87" s="292">
        <f>NQTumble!Y220</f>
        <v>78.2</v>
      </c>
      <c r="E87" s="292">
        <f>RANK(D87,D$86:D$88,0)</f>
        <v>1</v>
      </c>
      <c r="F87" s="251"/>
      <c r="G87" s="293">
        <f>NQTumble!AB220</f>
        <v>0.77</v>
      </c>
      <c r="H87" s="34"/>
    </row>
    <row r="88" spans="1:8" ht="13.7" customHeight="1">
      <c r="A88" s="236">
        <v>135</v>
      </c>
      <c r="B88" s="294" t="str">
        <f>VLOOKUP(A88,NQNames!A79:C1003,2,FALSE)</f>
        <v xml:space="preserve">Benjamin West </v>
      </c>
      <c r="C88" s="237" t="str">
        <f>VLOOKUP(B88,NQNames!B79:D1003,2,FALSE)</f>
        <v>Spelthorne</v>
      </c>
      <c r="D88" s="292">
        <f>NQTumble!Y221</f>
        <v>78</v>
      </c>
      <c r="E88" s="292">
        <f>RANK(D88,D$86:D$88,0)</f>
        <v>2</v>
      </c>
      <c r="F88" s="251"/>
      <c r="G88" s="293">
        <f>NQTumble!AB221</f>
        <v>0.89</v>
      </c>
      <c r="H88" s="34"/>
    </row>
    <row r="89" spans="1:8" ht="13.7" customHeight="1">
      <c r="A89" s="295"/>
      <c r="B89" s="295"/>
      <c r="C89" s="295"/>
      <c r="D89" s="296"/>
      <c r="E89" s="295"/>
      <c r="F89" s="295"/>
      <c r="G89" s="297"/>
      <c r="H89" s="4"/>
    </row>
    <row r="90" spans="1:8" ht="13.7" customHeight="1">
      <c r="A90" s="290" t="s">
        <v>2</v>
      </c>
      <c r="B90" s="290" t="s">
        <v>51</v>
      </c>
      <c r="C90" s="290" t="s">
        <v>53</v>
      </c>
      <c r="D90" s="292"/>
      <c r="E90" s="251"/>
      <c r="F90" s="251"/>
      <c r="G90" s="251"/>
      <c r="H90" s="34"/>
    </row>
    <row r="91" spans="1:8" ht="13.7" customHeight="1">
      <c r="A91" s="236">
        <v>114</v>
      </c>
      <c r="B91" s="237" t="str">
        <f>VLOOKUP(A91,RNames!A81:C1045,2,FALSE)</f>
        <v>Megan Cotter</v>
      </c>
      <c r="C91" s="237" t="str">
        <f>VLOOKUP(B91,RNames!B81:D1045,2,FALSE)</f>
        <v>Bourne</v>
      </c>
      <c r="D91" s="292">
        <f>RTumble!Y232</f>
        <v>74.3</v>
      </c>
      <c r="E91" s="292">
        <f>RANK(D91,D$91:D$94,0)</f>
        <v>3</v>
      </c>
      <c r="F91" s="251"/>
      <c r="G91" s="293">
        <f>RTumble!AD232</f>
        <v>0.94</v>
      </c>
      <c r="H91" s="34"/>
    </row>
    <row r="92" spans="1:8" ht="13.7" customHeight="1">
      <c r="A92" s="236">
        <v>115</v>
      </c>
      <c r="B92" s="237" t="str">
        <f>VLOOKUP(A92,RNames!A82:C1046,2,FALSE)</f>
        <v>Hugo Wolley</v>
      </c>
      <c r="C92" s="237" t="str">
        <f>VLOOKUP(B92,RNames!B82:D1046,2,FALSE)</f>
        <v>Bourne</v>
      </c>
      <c r="D92" s="292"/>
      <c r="E92" s="251" t="e">
        <f>RANK(D92,D$91:D$94,0)</f>
        <v>#N/A</v>
      </c>
      <c r="F92" s="251"/>
      <c r="G92" s="293"/>
      <c r="H92" s="34"/>
    </row>
    <row r="93" spans="1:8" ht="13.7" customHeight="1">
      <c r="A93" s="236">
        <v>136</v>
      </c>
      <c r="B93" s="294" t="str">
        <f>VLOOKUP(A93,NQNames!A84:C1008,2,FALSE)</f>
        <v>Kyla West</v>
      </c>
      <c r="C93" s="237" t="str">
        <f>VLOOKUP(B93,NQNames!B84:D1008,2,FALSE)</f>
        <v>Hollington</v>
      </c>
      <c r="D93" s="292">
        <f>NQTumble!Y225</f>
        <v>76.099999999999994</v>
      </c>
      <c r="E93" s="292">
        <f>RANK(D93,D$91:D$94,0)</f>
        <v>2</v>
      </c>
      <c r="F93" s="251"/>
      <c r="G93" s="293">
        <f>NQTumble!AB225</f>
        <v>0.85</v>
      </c>
      <c r="H93" s="34"/>
    </row>
    <row r="94" spans="1:8" ht="13.7" customHeight="1">
      <c r="A94" s="236">
        <v>137</v>
      </c>
      <c r="B94" s="294" t="str">
        <f>VLOOKUP(A94,NQNames!A85:C1009,2,FALSE)</f>
        <v>Ashlyn Cotman</v>
      </c>
      <c r="C94" s="237" t="str">
        <f>VLOOKUP(B94,NQNames!B85:D1009,2,FALSE)</f>
        <v>Hollington</v>
      </c>
      <c r="D94" s="292">
        <f>NQTumble!Y226</f>
        <v>78.599999999999994</v>
      </c>
      <c r="E94" s="292">
        <f>RANK(D94,D$91:D$94,0)</f>
        <v>1</v>
      </c>
      <c r="F94" s="251"/>
      <c r="G94" s="293">
        <f>NQTumble!AB226</f>
        <v>0.94000000000000006</v>
      </c>
      <c r="H94" s="34"/>
    </row>
    <row r="95" spans="1:8" ht="13.7" customHeight="1">
      <c r="A95" s="295"/>
      <c r="B95" s="295"/>
      <c r="C95" s="295"/>
      <c r="D95" s="296"/>
      <c r="E95" s="295"/>
      <c r="F95" s="295"/>
      <c r="G95" s="297"/>
      <c r="H95" s="4"/>
    </row>
    <row r="96" spans="1:8" ht="13.7" customHeight="1">
      <c r="A96" s="290" t="s">
        <v>2</v>
      </c>
      <c r="B96" s="290" t="s">
        <v>242</v>
      </c>
      <c r="C96" s="290" t="s">
        <v>53</v>
      </c>
      <c r="D96" s="292"/>
      <c r="E96" s="251"/>
      <c r="F96" s="251"/>
      <c r="G96" s="251"/>
      <c r="H96" s="34"/>
    </row>
    <row r="97" spans="1:8" ht="13.7" customHeight="1">
      <c r="A97" s="236">
        <v>116</v>
      </c>
      <c r="B97" s="237" t="str">
        <f>VLOOKUP(A97,RNames!A87:C1051,2,FALSE)</f>
        <v>Theo Deacon</v>
      </c>
      <c r="C97" s="237" t="str">
        <f>VLOOKUP(B97,RNames!B87:D1051,2,FALSE)</f>
        <v>Bourne</v>
      </c>
      <c r="D97" s="292">
        <f>RTumble!Y228</f>
        <v>76</v>
      </c>
      <c r="E97" s="292">
        <f>RANK(D97,D$97:D$98,0)</f>
        <v>1</v>
      </c>
      <c r="F97" s="251"/>
      <c r="G97" s="293">
        <f>RTumble!AD228</f>
        <v>0.7</v>
      </c>
      <c r="H97" s="34"/>
    </row>
    <row r="98" spans="1:8" ht="13.7" customHeight="1">
      <c r="A98" s="236">
        <v>138</v>
      </c>
      <c r="B98" s="294" t="str">
        <f>VLOOKUP(A98,NQNames!A89:C1013,2,FALSE)</f>
        <v>Theo Piercy</v>
      </c>
      <c r="C98" s="237" t="str">
        <f>VLOOKUP(B98,NQNames!B89:D1013,2,FALSE)</f>
        <v>Hollington</v>
      </c>
      <c r="D98" s="292">
        <f>NQTumble!Y230</f>
        <v>74.5</v>
      </c>
      <c r="E98" s="292">
        <f>RANK(D98,D$97:D$98,0)</f>
        <v>2</v>
      </c>
      <c r="F98" s="251"/>
      <c r="G98" s="293">
        <f>NQTumble!AB230</f>
        <v>0.76</v>
      </c>
      <c r="H98" s="34"/>
    </row>
    <row r="99" spans="1:8" ht="13.7" customHeight="1">
      <c r="A99" s="295"/>
      <c r="B99" s="295"/>
      <c r="C99" s="295"/>
      <c r="D99" s="296"/>
      <c r="E99" s="295"/>
      <c r="F99" s="295"/>
      <c r="G99" s="297"/>
      <c r="H99" s="4"/>
    </row>
    <row r="100" spans="1:8" ht="13.7" customHeight="1">
      <c r="A100" s="290" t="s">
        <v>2</v>
      </c>
      <c r="B100" s="290" t="s">
        <v>383</v>
      </c>
      <c r="C100" s="290" t="s">
        <v>4</v>
      </c>
      <c r="D100" s="292"/>
      <c r="E100" s="251"/>
      <c r="F100" s="251"/>
      <c r="G100" s="251"/>
      <c r="H100" s="34"/>
    </row>
    <row r="101" spans="1:8" ht="13.7" customHeight="1">
      <c r="A101" s="236">
        <v>117</v>
      </c>
      <c r="B101" s="237" t="str">
        <f>VLOOKUP(A101,RNames!A91:C1055,2,FALSE)</f>
        <v>Joshua Thornton</v>
      </c>
      <c r="C101" s="237" t="str">
        <f>VLOOKUP(B101,RNames!B91:D1055,2,FALSE)</f>
        <v>Hollington</v>
      </c>
      <c r="D101" s="292">
        <f>RTumble!Y241</f>
        <v>73.7</v>
      </c>
      <c r="E101" s="292">
        <f>RANK(D101,D$101:D$101,0)</f>
        <v>1</v>
      </c>
      <c r="F101" s="251"/>
      <c r="G101" s="293">
        <f>RTumble!AD241</f>
        <v>0.76</v>
      </c>
      <c r="H101" s="34"/>
    </row>
    <row r="102" spans="1:8" ht="13.7" customHeight="1">
      <c r="A102" s="295"/>
      <c r="B102" s="295"/>
      <c r="C102" s="295"/>
      <c r="D102" s="296"/>
      <c r="E102" s="295"/>
      <c r="F102" s="295"/>
      <c r="G102" s="297"/>
      <c r="H102" s="4"/>
    </row>
    <row r="103" spans="1:8" ht="13.7" customHeight="1">
      <c r="A103" s="290" t="s">
        <v>2</v>
      </c>
      <c r="B103" s="290" t="s">
        <v>243</v>
      </c>
      <c r="C103" s="290" t="s">
        <v>4</v>
      </c>
      <c r="D103" s="292"/>
      <c r="E103" s="251"/>
      <c r="F103" s="251"/>
      <c r="G103" s="251"/>
      <c r="H103" s="34"/>
    </row>
    <row r="104" spans="1:8" ht="13.7" customHeight="1">
      <c r="A104" s="236">
        <v>118</v>
      </c>
      <c r="B104" s="237" t="str">
        <f>VLOOKUP(A104,RNames!A94:C1058,2,FALSE)</f>
        <v>Spencer Todd</v>
      </c>
      <c r="C104" s="237" t="str">
        <f>VLOOKUP(B104,RNames!B94:D1058,2,FALSE)</f>
        <v>Hollington</v>
      </c>
      <c r="D104" s="292">
        <f>RTumble!Y245</f>
        <v>79.300000000000011</v>
      </c>
      <c r="E104" s="292">
        <f>RANK(D104,D$104:D$108,0)</f>
        <v>1</v>
      </c>
      <c r="F104" s="251"/>
      <c r="G104" s="293">
        <f>RTumble!AD245</f>
        <v>0.86</v>
      </c>
      <c r="H104" s="34"/>
    </row>
    <row r="105" spans="1:8" ht="13.7" customHeight="1">
      <c r="A105" s="236">
        <v>119</v>
      </c>
      <c r="B105" s="294" t="str">
        <f>VLOOKUP(A105,RNames!A95:C1059,2,FALSE)</f>
        <v>Fliss McGirr</v>
      </c>
      <c r="C105" s="237" t="str">
        <f>VLOOKUP(B105,RNames!B95:D1059,2,FALSE)</f>
        <v>L&amp;G</v>
      </c>
      <c r="D105" s="292">
        <f>RTumble!Y246</f>
        <v>77.5</v>
      </c>
      <c r="E105" s="292">
        <f>RANK(D105,D$104:D$108,0)</f>
        <v>4</v>
      </c>
      <c r="F105" s="251"/>
      <c r="G105" s="293">
        <f>RTumble!AD246</f>
        <v>0</v>
      </c>
      <c r="H105" s="34"/>
    </row>
    <row r="106" spans="1:8" ht="13.7" customHeight="1">
      <c r="A106" s="236">
        <v>139</v>
      </c>
      <c r="B106" s="294" t="str">
        <f>VLOOKUP(A106,NQNames!A100:C1025,2,FALSE)</f>
        <v>Peter Payne</v>
      </c>
      <c r="C106" s="237" t="str">
        <f>VLOOKUP(B106,NQNames!B100:D1025,2,FALSE)</f>
        <v>Swifts</v>
      </c>
      <c r="D106" s="292">
        <f>NQTumble!Y234</f>
        <v>78.400000000000006</v>
      </c>
      <c r="E106" s="292">
        <f>RANK(D106,D$104:D$108,0)</f>
        <v>2</v>
      </c>
      <c r="F106" s="251"/>
      <c r="G106" s="293">
        <f>NQTumble!AB234</f>
        <v>0.83999999999999986</v>
      </c>
      <c r="H106" s="34"/>
    </row>
    <row r="107" spans="1:8" ht="13.7" customHeight="1">
      <c r="A107" s="236">
        <v>140</v>
      </c>
      <c r="B107" s="237" t="str">
        <f>VLOOKUP(A107,NQNames!A100:C1025,2,FALSE)</f>
        <v xml:space="preserve">Jack Clegg </v>
      </c>
      <c r="C107" s="237" t="str">
        <f>VLOOKUP(B107,NQNames!B100:D1025,2,FALSE)</f>
        <v>Spelthorne</v>
      </c>
      <c r="D107" s="292">
        <f>NQTumble!Y235</f>
        <v>74</v>
      </c>
      <c r="E107" s="292">
        <f>RANK(D107,D$104:D$108,0)</f>
        <v>5</v>
      </c>
      <c r="F107" s="251"/>
      <c r="G107" s="293">
        <f>NQTumble!AB235</f>
        <v>0.82</v>
      </c>
      <c r="H107" s="34"/>
    </row>
    <row r="108" spans="1:8" ht="13.7" customHeight="1">
      <c r="A108" s="236">
        <v>141</v>
      </c>
      <c r="B108" s="237" t="str">
        <f>VLOOKUP(A108,NQNames!A101:C1026,2,FALSE)</f>
        <v>Tyler Verdenik</v>
      </c>
      <c r="C108" s="237" t="str">
        <f>VLOOKUP(B108,NQNames!B101:D1026,2,FALSE)</f>
        <v>Swifts</v>
      </c>
      <c r="D108" s="292">
        <f>NQTumble!Y236</f>
        <v>78</v>
      </c>
      <c r="E108" s="292">
        <f>RANK(D108,D$104:D$108,0)</f>
        <v>3</v>
      </c>
      <c r="F108" s="251"/>
      <c r="G108" s="293">
        <f>NQTumble!AB236</f>
        <v>0.8899999999999999</v>
      </c>
      <c r="H108" s="34"/>
    </row>
    <row r="109" spans="1:8" ht="13.7" customHeight="1">
      <c r="A109" s="295"/>
      <c r="B109" s="295"/>
      <c r="C109" s="295"/>
      <c r="D109" s="296"/>
      <c r="E109" s="295"/>
      <c r="F109" s="295"/>
      <c r="G109" s="297"/>
      <c r="H109" s="4"/>
    </row>
    <row r="110" spans="1:8" ht="13.7" customHeight="1">
      <c r="A110" s="290" t="s">
        <v>2</v>
      </c>
      <c r="B110" s="290" t="s">
        <v>244</v>
      </c>
      <c r="C110" s="290" t="s">
        <v>4</v>
      </c>
      <c r="D110" s="292"/>
      <c r="E110" s="251"/>
      <c r="F110" s="251"/>
      <c r="G110" s="251"/>
      <c r="H110" s="34"/>
    </row>
    <row r="111" spans="1:8" ht="13.7" customHeight="1">
      <c r="A111" s="236">
        <v>120</v>
      </c>
      <c r="B111" s="237" t="str">
        <f>VLOOKUP(A111,RNames!A100:C1064,2,FALSE)</f>
        <v>Lucy Bye</v>
      </c>
      <c r="C111" s="237" t="str">
        <f>VLOOKUP(B111,RNames!B100:D1064,2,FALSE)</f>
        <v>L&amp;G</v>
      </c>
      <c r="D111" s="292">
        <f>RTumble!Y250</f>
        <v>78.399999999999991</v>
      </c>
      <c r="E111" s="292">
        <f>RANK(D111,D$111:D$117,0)</f>
        <v>3</v>
      </c>
      <c r="F111" s="251"/>
      <c r="G111" s="293">
        <f>RTumble!AD250</f>
        <v>0.66</v>
      </c>
      <c r="H111" s="34"/>
    </row>
    <row r="112" spans="1:8" ht="13.7" customHeight="1">
      <c r="A112" s="236">
        <v>123</v>
      </c>
      <c r="B112" s="237" t="str">
        <f>VLOOKUP(A112,RNames!A102:C1066,2,FALSE)</f>
        <v>Imogen Fuller</v>
      </c>
      <c r="C112" s="237" t="str">
        <f>VLOOKUP(B112,RNames!B102:D1066,2,FALSE)</f>
        <v>Swifts</v>
      </c>
      <c r="D112" s="292"/>
      <c r="E112" s="251" t="e">
        <f>RANK(D112,D$111:D$117,0)</f>
        <v>#N/A</v>
      </c>
      <c r="F112" s="251"/>
      <c r="G112" s="293"/>
      <c r="H112" s="34"/>
    </row>
    <row r="113" spans="1:8" ht="13.7" customHeight="1">
      <c r="A113" s="236">
        <v>124</v>
      </c>
      <c r="B113" s="237" t="str">
        <f>VLOOKUP(A113,RNames!A103:C1067,2,FALSE)</f>
        <v>Malek Jbali</v>
      </c>
      <c r="C113" s="237" t="str">
        <f>VLOOKUP(B113,RNames!B103:D1067,2,FALSE)</f>
        <v>Hollington</v>
      </c>
      <c r="D113" s="292"/>
      <c r="E113" s="251" t="e">
        <f>RANK(D113,D$111:D$117,0)</f>
        <v>#N/A</v>
      </c>
      <c r="F113" s="251"/>
      <c r="G113" s="293"/>
      <c r="H113" s="34"/>
    </row>
    <row r="114" spans="1:8" ht="13.7" customHeight="1">
      <c r="A114" s="236">
        <v>109</v>
      </c>
      <c r="B114" s="294" t="str">
        <f>VLOOKUP(A114,RNames!A104:C1068,2,FALSE)</f>
        <v>Kiah Phillips</v>
      </c>
      <c r="C114" s="237" t="str">
        <f>VLOOKUP(B114,RNames!B104:D1068,2,FALSE)</f>
        <v>Hollington</v>
      </c>
      <c r="D114" s="292">
        <f>RTumble!Y251</f>
        <v>76.599999999999994</v>
      </c>
      <c r="E114" s="292">
        <f>RANK(D114,D$111:D$117,0)</f>
        <v>5</v>
      </c>
      <c r="F114" s="251"/>
      <c r="G114" s="293">
        <f>RTumble!AD251</f>
        <v>0.84</v>
      </c>
      <c r="H114" s="34"/>
    </row>
    <row r="115" spans="1:8" ht="13.7" customHeight="1">
      <c r="A115" s="236">
        <v>142</v>
      </c>
      <c r="B115" s="237" t="str">
        <f>VLOOKUP(A115,NQNames!A109:C1034,2,FALSE)</f>
        <v xml:space="preserve">Melissa Tierney </v>
      </c>
      <c r="C115" s="237" t="str">
        <f>VLOOKUP(B115,NQNames!B109:D1034,2,FALSE)</f>
        <v>Spelthorne</v>
      </c>
      <c r="D115" s="292">
        <f>NQTumble!Y240</f>
        <v>79.199999999999989</v>
      </c>
      <c r="E115" s="251">
        <v>2</v>
      </c>
      <c r="F115" s="251"/>
      <c r="G115" s="293">
        <f>NQTumble!AB240</f>
        <v>0.80999999999999994</v>
      </c>
      <c r="H115" s="34"/>
    </row>
    <row r="116" spans="1:8" ht="13.7" customHeight="1">
      <c r="A116" s="236">
        <v>143</v>
      </c>
      <c r="B116" s="294" t="str">
        <f>VLOOKUP(A116,NQNames!A110:C1035,2,FALSE)</f>
        <v>Beth Jarvis</v>
      </c>
      <c r="C116" s="237" t="str">
        <f>VLOOKUP(B116,NQNames!B110:D1035,2,FALSE)</f>
        <v>Swifts</v>
      </c>
      <c r="D116" s="292">
        <f>NQTumble!Y241</f>
        <v>79.2</v>
      </c>
      <c r="E116" s="292">
        <f>RANK(D116,D$111:D$117,0)</f>
        <v>1</v>
      </c>
      <c r="F116" s="251"/>
      <c r="G116" s="293">
        <f>NQTumble!AB241</f>
        <v>0.97</v>
      </c>
      <c r="H116" s="34"/>
    </row>
    <row r="117" spans="1:8" ht="13.7" customHeight="1">
      <c r="A117" s="236">
        <v>144</v>
      </c>
      <c r="B117" s="237" t="str">
        <f>VLOOKUP(A117,NQNames!A110:C1036,2,FALSE)</f>
        <v>Imi Jarrett</v>
      </c>
      <c r="C117" s="237" t="str">
        <f>VLOOKUP(B117,NQNames!B110:D1036,2,FALSE)</f>
        <v>Hollington</v>
      </c>
      <c r="D117" s="292">
        <f>NQTumble!Y242</f>
        <v>78</v>
      </c>
      <c r="E117" s="292">
        <f>RANK(D117,D$111:D$117,0)</f>
        <v>4</v>
      </c>
      <c r="F117" s="251"/>
      <c r="G117" s="293">
        <f>NQTumble!AB242</f>
        <v>0.93</v>
      </c>
      <c r="H117" s="34"/>
    </row>
    <row r="118" spans="1:8" ht="13.7" customHeight="1">
      <c r="A118" s="295"/>
      <c r="B118" s="295"/>
      <c r="C118" s="295"/>
      <c r="D118" s="296"/>
      <c r="E118" s="295"/>
      <c r="F118" s="295"/>
      <c r="G118" s="297"/>
      <c r="H118" s="4"/>
    </row>
    <row r="119" spans="1:8" ht="13.7" customHeight="1">
      <c r="A119" s="290" t="s">
        <v>2</v>
      </c>
      <c r="B119" s="290" t="s">
        <v>52</v>
      </c>
      <c r="C119" s="290" t="s">
        <v>4</v>
      </c>
      <c r="D119" s="292"/>
      <c r="E119" s="251"/>
      <c r="F119" s="251"/>
      <c r="G119" s="251"/>
      <c r="H119" s="34"/>
    </row>
    <row r="120" spans="1:8" ht="13.7" customHeight="1">
      <c r="A120" s="236">
        <v>125</v>
      </c>
      <c r="B120" s="294" t="str">
        <f>VLOOKUP(A120,RNames!A110:C1074,2,FALSE)</f>
        <v>Kirsten Wingate</v>
      </c>
      <c r="C120" s="237" t="str">
        <f>VLOOKUP(B120,RNames!B110:D1074,2,FALSE)</f>
        <v>Hollington</v>
      </c>
      <c r="D120" s="292">
        <f>RTumble!Y255</f>
        <v>77.900000000000006</v>
      </c>
      <c r="E120" s="292">
        <f>RANK(D120,D$120:D$121,0)</f>
        <v>2</v>
      </c>
      <c r="F120" s="251"/>
      <c r="G120" s="293">
        <f>RTumble!AD255</f>
        <v>0.57999999999999996</v>
      </c>
      <c r="H120" s="34"/>
    </row>
    <row r="121" spans="1:8" ht="13.7" customHeight="1">
      <c r="A121" s="236">
        <v>145</v>
      </c>
      <c r="B121" s="237" t="str">
        <f>VLOOKUP(A121,NQNames!A115:C1042,2,FALSE)</f>
        <v>Kai Jerry</v>
      </c>
      <c r="C121" s="237" t="str">
        <f>VLOOKUP(B121,NQNames!B115:D1042,2,FALSE)</f>
        <v>Hollington</v>
      </c>
      <c r="D121" s="292">
        <f>NQTumble!Y246</f>
        <v>78.400000000000006</v>
      </c>
      <c r="E121" s="292">
        <f>RANK(D121,D$120:D$121,0)</f>
        <v>1</v>
      </c>
      <c r="F121" s="251"/>
      <c r="G121" s="293">
        <f>NQTumble!AB246</f>
        <v>0.75</v>
      </c>
      <c r="H121" s="34"/>
    </row>
    <row r="122" spans="1:8" ht="13.7" customHeight="1">
      <c r="A122" s="295"/>
      <c r="B122" s="295"/>
      <c r="C122" s="295"/>
      <c r="D122" s="296"/>
      <c r="E122" s="295"/>
      <c r="F122" s="295"/>
      <c r="G122" s="297"/>
      <c r="H122" s="4"/>
    </row>
    <row r="123" spans="1:8" ht="13.7" customHeight="1">
      <c r="A123" s="290" t="s">
        <v>2</v>
      </c>
      <c r="B123" s="290" t="s">
        <v>54</v>
      </c>
      <c r="C123" s="290" t="s">
        <v>4</v>
      </c>
      <c r="D123" s="292"/>
      <c r="E123" s="251"/>
      <c r="F123" s="251"/>
      <c r="G123" s="251"/>
      <c r="H123" s="34"/>
    </row>
    <row r="124" spans="1:8" ht="13.7" customHeight="1">
      <c r="A124" s="236">
        <v>146</v>
      </c>
      <c r="B124" s="294" t="str">
        <f>VLOOKUP(A124,NQNames!A114:C1041,2,FALSE)</f>
        <v xml:space="preserve">Millie Faulkner </v>
      </c>
      <c r="C124" s="237" t="str">
        <f>VLOOKUP(B124,NQNames!B114:D1041,2,FALSE)</f>
        <v>Spelthorne</v>
      </c>
      <c r="D124" s="292">
        <f>NQTumble!Y250</f>
        <v>74.8</v>
      </c>
      <c r="E124" s="292">
        <f>RANK(D124,D$124:D$124,0)</f>
        <v>1</v>
      </c>
      <c r="F124" s="251"/>
      <c r="G124" s="293">
        <f>NQTumble!AB250</f>
        <v>0.86999999999999988</v>
      </c>
      <c r="H124" s="34"/>
    </row>
    <row r="125" spans="1:8" ht="13.7" customHeight="1">
      <c r="A125" s="295"/>
      <c r="B125" s="295"/>
      <c r="C125" s="295"/>
      <c r="D125" s="296"/>
      <c r="E125" s="295"/>
      <c r="F125" s="295"/>
      <c r="G125" s="297"/>
      <c r="H125" s="4"/>
    </row>
    <row r="126" spans="1:8" ht="13.7" customHeight="1">
      <c r="A126" s="290" t="s">
        <v>2</v>
      </c>
      <c r="B126" s="290" t="s">
        <v>55</v>
      </c>
      <c r="C126" s="290" t="s">
        <v>4</v>
      </c>
      <c r="D126" s="292"/>
      <c r="E126" s="251"/>
      <c r="F126" s="251"/>
      <c r="G126" s="251"/>
      <c r="H126" s="34"/>
    </row>
    <row r="127" spans="1:8" ht="13.7" customHeight="1">
      <c r="A127" s="236">
        <v>126</v>
      </c>
      <c r="B127" s="237" t="str">
        <f>VLOOKUP(A127,RNames!A6:C983,2,FALSE)</f>
        <v>Grace Gillett</v>
      </c>
      <c r="C127" s="237" t="str">
        <f>VLOOKUP(A127,RNames!A6:D983,3,FALSE)</f>
        <v>Hollington</v>
      </c>
      <c r="D127" s="292">
        <f>RTumble!Y259</f>
        <v>81.900000000000006</v>
      </c>
      <c r="E127" s="292">
        <f>RANK(D127,D$127:D$131,0)</f>
        <v>1</v>
      </c>
      <c r="F127" s="251"/>
      <c r="G127" s="293">
        <f>RTumble!AD259</f>
        <v>0.88</v>
      </c>
      <c r="H127" s="34"/>
    </row>
    <row r="128" spans="1:8" ht="13.7" customHeight="1">
      <c r="A128" s="236">
        <v>127</v>
      </c>
      <c r="B128" s="237" t="str">
        <f>VLOOKUP(A128,RNames!A3:C980,2,FALSE)</f>
        <v>Olivia King</v>
      </c>
      <c r="C128" s="237" t="str">
        <f>VLOOKUP(A128,RNames!A3:D980,3,FALSE)</f>
        <v>L&amp;G</v>
      </c>
      <c r="D128" s="292">
        <f>RTumble!Y260</f>
        <v>79.2</v>
      </c>
      <c r="E128" s="292">
        <f>RANK(D128,D$127:D$131,0)</f>
        <v>3</v>
      </c>
      <c r="F128" s="251"/>
      <c r="G128" s="293">
        <f>RTumble!AD260</f>
        <v>0.8</v>
      </c>
      <c r="H128" s="34"/>
    </row>
    <row r="129" spans="1:8" ht="13.7" customHeight="1">
      <c r="A129" s="236">
        <v>147</v>
      </c>
      <c r="B129" s="294" t="str">
        <f>VLOOKUP(A129,NQNames!A119:C1046,2,FALSE)</f>
        <v>Brooke Crisp</v>
      </c>
      <c r="C129" s="237" t="str">
        <f>VLOOKUP(B129,NQNames!B119:D1046,2,FALSE)</f>
        <v>Swifts</v>
      </c>
      <c r="D129" s="292">
        <f>NQTumble!Y254</f>
        <v>78</v>
      </c>
      <c r="E129" s="292">
        <f>RANK(D129,D$127:D$131,0)</f>
        <v>4</v>
      </c>
      <c r="F129" s="251"/>
      <c r="G129" s="293">
        <f>NQTumble!AB254</f>
        <v>0.93999999999999984</v>
      </c>
      <c r="H129" s="34"/>
    </row>
    <row r="130" spans="1:8" ht="13.7" customHeight="1">
      <c r="A130" s="236">
        <v>148</v>
      </c>
      <c r="B130" s="294" t="str">
        <f>VLOOKUP(A130,NQNames!A119:C1046,2,FALSE)</f>
        <v>India Barrett</v>
      </c>
      <c r="C130" s="237" t="str">
        <f>VLOOKUP(B130,NQNames!B119:D1046,2,FALSE)</f>
        <v>Hollington</v>
      </c>
      <c r="D130" s="292">
        <f>NQTumble!Y255</f>
        <v>80.399999999999991</v>
      </c>
      <c r="E130" s="292">
        <f>RANK(D130,D$127:D$131,0)</f>
        <v>2</v>
      </c>
      <c r="F130" s="251"/>
      <c r="G130" s="293">
        <f>NQTumble!AB255</f>
        <v>0.83999999999999986</v>
      </c>
      <c r="H130" s="34"/>
    </row>
    <row r="131" spans="1:8" ht="13.7" customHeight="1">
      <c r="A131" s="236">
        <v>149</v>
      </c>
      <c r="B131" s="237" t="str">
        <f>VLOOKUP(A131,NQNames!A120:C1047,2,FALSE)</f>
        <v xml:space="preserve">Alana Duguid </v>
      </c>
      <c r="C131" s="237" t="str">
        <f>VLOOKUP(B131,NQNames!B120:D1047,2,FALSE)</f>
        <v>Spelthorne</v>
      </c>
      <c r="D131" s="292">
        <f>NQTumble!Y256</f>
        <v>0</v>
      </c>
      <c r="E131" s="292">
        <f>RANK(D131,D$127:D$131,0)</f>
        <v>5</v>
      </c>
      <c r="F131" s="251"/>
      <c r="G131" s="293">
        <f>NQTumble!AB256</f>
        <v>0.91999999999999993</v>
      </c>
      <c r="H131" s="34"/>
    </row>
    <row r="132" spans="1:8" ht="13.7" customHeight="1">
      <c r="A132" s="295"/>
      <c r="B132" s="295"/>
      <c r="C132" s="295"/>
      <c r="D132" s="296"/>
      <c r="E132" s="295"/>
      <c r="F132" s="295"/>
      <c r="G132" s="297"/>
      <c r="H132" s="4"/>
    </row>
    <row r="133" spans="1:8" ht="13.7" customHeight="1">
      <c r="A133" s="290" t="s">
        <v>2</v>
      </c>
      <c r="B133" s="290" t="s">
        <v>56</v>
      </c>
      <c r="C133" s="290" t="s">
        <v>4</v>
      </c>
      <c r="D133" s="292"/>
      <c r="E133" s="251"/>
      <c r="F133" s="251"/>
      <c r="G133" s="251"/>
      <c r="H133" s="34"/>
    </row>
    <row r="134" spans="1:8" ht="13.7" customHeight="1">
      <c r="A134" s="236">
        <v>150</v>
      </c>
      <c r="B134" s="294" t="str">
        <f>VLOOKUP(A134,NQNames!A124:C1051,2,FALSE)</f>
        <v xml:space="preserve">Jake Turner </v>
      </c>
      <c r="C134" s="237" t="str">
        <f>VLOOKUP(B134,NQNames!B124:D1051,2,FALSE)</f>
        <v>Spelthorne</v>
      </c>
      <c r="D134" s="292">
        <f>NQTumble!Y260</f>
        <v>76.3</v>
      </c>
      <c r="E134" s="292">
        <f>RANK(D134,D$134:D$135,0)</f>
        <v>2</v>
      </c>
      <c r="F134" s="251"/>
      <c r="G134" s="293">
        <f>NQTumble!AB260</f>
        <v>0.80999999999999994</v>
      </c>
      <c r="H134" s="34"/>
    </row>
    <row r="135" spans="1:8" ht="13.7" customHeight="1">
      <c r="A135" s="236">
        <v>151</v>
      </c>
      <c r="B135" s="294" t="str">
        <f>VLOOKUP(A135,NQNames!A124:C1051,2,FALSE)</f>
        <v xml:space="preserve">Bradley Gold </v>
      </c>
      <c r="C135" s="237" t="str">
        <f>VLOOKUP(B135,NQNames!B124:D1051,2,FALSE)</f>
        <v>Spelthorne</v>
      </c>
      <c r="D135" s="292">
        <f>NQTumble!Y261</f>
        <v>77.400000000000006</v>
      </c>
      <c r="E135" s="292">
        <f>RANK(D135,D$134:D$135,0)</f>
        <v>1</v>
      </c>
      <c r="F135" s="251"/>
      <c r="G135" s="293">
        <f>NQTumble!AB261</f>
        <v>0.9</v>
      </c>
      <c r="H135" s="34"/>
    </row>
    <row r="136" spans="1:8" ht="13.7" customHeight="1">
      <c r="A136" s="295"/>
      <c r="B136" s="295"/>
      <c r="C136" s="295"/>
      <c r="D136" s="296"/>
      <c r="E136" s="295"/>
      <c r="F136" s="295"/>
      <c r="G136" s="297"/>
      <c r="H136" s="4"/>
    </row>
    <row r="137" spans="1:8" ht="13.7" customHeight="1">
      <c r="A137" s="290" t="s">
        <v>2</v>
      </c>
      <c r="B137" s="290" t="s">
        <v>245</v>
      </c>
      <c r="C137" s="290" t="s">
        <v>4</v>
      </c>
      <c r="D137" s="292"/>
      <c r="E137" s="251"/>
      <c r="F137" s="251"/>
      <c r="G137" s="251"/>
      <c r="H137" s="34"/>
    </row>
    <row r="138" spans="1:8" ht="13.7" customHeight="1">
      <c r="A138" s="236">
        <v>129</v>
      </c>
      <c r="B138" s="237" t="str">
        <f>VLOOKUP(A138,RNames!A15:C992,2,FALSE)</f>
        <v>Hannah Foster</v>
      </c>
      <c r="C138" s="237" t="str">
        <f>VLOOKUP(A138,RNames!A15:D992,3,FALSE)</f>
        <v>Hollington</v>
      </c>
      <c r="D138" s="292">
        <f>RTumble!Y264</f>
        <v>42.699999999999996</v>
      </c>
      <c r="E138" s="292">
        <f>RANK(D138,D$138:D$141,0)</f>
        <v>4</v>
      </c>
      <c r="F138" s="251"/>
      <c r="G138" s="293">
        <f>RTumble!AD264</f>
        <v>0.96</v>
      </c>
      <c r="H138" s="34"/>
    </row>
    <row r="139" spans="1:8" ht="13.7" customHeight="1">
      <c r="A139" s="236">
        <v>152</v>
      </c>
      <c r="B139" s="294" t="str">
        <f>VLOOKUP(A139,NQNames!A122:C1051,2,FALSE)</f>
        <v xml:space="preserve">Louise Stannard </v>
      </c>
      <c r="C139" s="237" t="str">
        <f>VLOOKUP(B139,NQNames!B122:D1051,2,FALSE)</f>
        <v>Spelthorne</v>
      </c>
      <c r="D139" s="292">
        <f>NQTumble!Y265</f>
        <v>77.899999999999991</v>
      </c>
      <c r="E139" s="292">
        <f>RANK(D139,D$138:D$141,0)</f>
        <v>1</v>
      </c>
      <c r="F139" s="251"/>
      <c r="G139" s="293">
        <f>NQTumble!AB265</f>
        <v>0.86999999999999988</v>
      </c>
      <c r="H139" s="34"/>
    </row>
    <row r="140" spans="1:8" ht="13.7" customHeight="1">
      <c r="A140" s="236">
        <v>153</v>
      </c>
      <c r="B140" s="237" t="str">
        <f>VLOOKUP(A140,NQNames!A122:C1051,2,FALSE)</f>
        <v>Rosa Smith</v>
      </c>
      <c r="C140" s="237" t="str">
        <f>VLOOKUP(B140,NQNames!B122:D1051,2,FALSE)</f>
        <v>Hollington</v>
      </c>
      <c r="D140" s="292">
        <f>NQTumble!Y266</f>
        <v>47.900000000000006</v>
      </c>
      <c r="E140" s="292">
        <f>RANK(D140,D$138:D$141,0)</f>
        <v>2</v>
      </c>
      <c r="F140" s="251"/>
      <c r="G140" s="293">
        <f>NQTumble!AB266</f>
        <v>0</v>
      </c>
      <c r="H140" s="34"/>
    </row>
    <row r="141" spans="1:8" ht="13.7" customHeight="1">
      <c r="A141" s="236">
        <v>154</v>
      </c>
      <c r="B141" s="237" t="str">
        <f>VLOOKUP(A141,NQNames!A123:C1052,2,FALSE)</f>
        <v>Holly Weaver</v>
      </c>
      <c r="C141" s="237" t="str">
        <f>VLOOKUP(B141,NQNames!B123:D1052,2,FALSE)</f>
        <v>Hollington</v>
      </c>
      <c r="D141" s="292">
        <f>NQTumble!Y267</f>
        <v>43.8</v>
      </c>
      <c r="E141" s="292">
        <f>RANK(D141,D$138:D$141,0)</f>
        <v>3</v>
      </c>
      <c r="F141" s="251"/>
      <c r="G141" s="293">
        <f>NQTumble!AB267</f>
        <v>0.85</v>
      </c>
      <c r="H141" s="34"/>
    </row>
    <row r="142" spans="1:8" ht="13.7" customHeight="1">
      <c r="A142" s="295"/>
      <c r="B142" s="295"/>
      <c r="C142" s="295"/>
      <c r="D142" s="296"/>
      <c r="E142" s="295"/>
      <c r="F142" s="295"/>
      <c r="G142" s="297"/>
      <c r="H142" s="4"/>
    </row>
    <row r="143" spans="1:8" ht="13.7" customHeight="1">
      <c r="A143" s="290" t="s">
        <v>2</v>
      </c>
      <c r="B143" s="290" t="s">
        <v>246</v>
      </c>
      <c r="C143" s="290" t="s">
        <v>4</v>
      </c>
      <c r="D143" s="292"/>
      <c r="E143" s="251"/>
      <c r="F143" s="251"/>
      <c r="G143" s="251"/>
      <c r="H143" s="34"/>
    </row>
    <row r="144" spans="1:8" ht="13.7" customHeight="1">
      <c r="A144" s="236">
        <v>155</v>
      </c>
      <c r="B144" s="237" t="str">
        <f>VLOOKUP(A144,NQNames!A127:C1058,2,FALSE)</f>
        <v xml:space="preserve">Chris Tierney </v>
      </c>
      <c r="C144" s="237" t="str">
        <f>VLOOKUP(B144,NQNames!B127:D1058,2,FALSE)</f>
        <v>Spelthorne</v>
      </c>
      <c r="D144" s="292">
        <f>NQTumble!Y271</f>
        <v>77.800000000000011</v>
      </c>
      <c r="E144" s="292">
        <f>RANK(D144,D$144:D$144,0)</f>
        <v>1</v>
      </c>
      <c r="F144" s="251"/>
      <c r="G144" s="293">
        <f>NQTumble!AB271</f>
        <v>0.85</v>
      </c>
      <c r="H144" s="34"/>
    </row>
  </sheetData>
  <conditionalFormatting sqref="G1:G144 H2">
    <cfRule type="cellIs" dxfId="10" priority="1" stopIfTrue="1" operator="equal">
      <formula>1</formula>
    </cfRule>
    <cfRule type="cellIs" dxfId="9" priority="2" stopIfTrue="1" operator="greaterThan">
      <formula>0.85</formula>
    </cfRule>
    <cfRule type="cellIs" dxfId="8" priority="3" stopIfTrue="1" operator="equal">
      <formula>0.85</formula>
    </cfRule>
    <cfRule type="cellIs" dxfId="7" priority="4" stopIfTrue="1" operator="greaterThan">
      <formula>0.7</formula>
    </cfRule>
    <cfRule type="cellIs" dxfId="6" priority="5" stopIfTrue="1" operator="equal">
      <formula>0.7</formula>
    </cfRule>
  </conditionalFormatting>
  <conditionalFormatting sqref="E3:E16 E19:E24 E27:E38 E41:E53 E56:E59 E62 E65:E70 E73 E76:E83 E86:E88 E91:E94 E97:E98 E101 E104:E108 E111:E117 E120:E121 E124 E127:E131 E134:E135 E138:E141 E144">
    <cfRule type="cellIs" dxfId="5" priority="1" stopIfTrue="1" operator="equal">
      <formula>3</formula>
    </cfRule>
    <cfRule type="cellIs" dxfId="4" priority="2" stopIfTrue="1" operator="equal">
      <formula>2</formula>
    </cfRule>
    <cfRule type="cellIs" dxfId="3" priority="3" stopIfTrue="1" operator="equal">
      <formula>1</formula>
    </cfRule>
  </conditionalFormatting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V162"/>
  <sheetViews>
    <sheetView showGridLines="0" workbookViewId="0"/>
  </sheetViews>
  <sheetFormatPr defaultColWidth="44.42578125" defaultRowHeight="12.75" customHeight="1"/>
  <cols>
    <col min="1" max="1" width="4" style="300" customWidth="1"/>
    <col min="2" max="2" width="32.28515625" style="300" customWidth="1"/>
    <col min="3" max="3" width="9.85546875" style="300" customWidth="1"/>
    <col min="4" max="4" width="6.42578125" style="300" customWidth="1"/>
    <col min="5" max="5" width="4.28515625" style="300" customWidth="1"/>
    <col min="6" max="6" width="6.7109375" style="300" customWidth="1"/>
    <col min="7" max="7" width="4.85546875" style="300" customWidth="1"/>
    <col min="8" max="256" width="44.42578125" style="300" customWidth="1"/>
  </cols>
  <sheetData>
    <row r="1" spans="1:7" ht="13.7" customHeight="1">
      <c r="A1" s="288"/>
      <c r="B1" s="288"/>
      <c r="C1" s="288"/>
      <c r="D1" s="199"/>
      <c r="E1" s="288"/>
      <c r="F1" s="288"/>
      <c r="G1" s="288"/>
    </row>
    <row r="2" spans="1:7" ht="13.7" customHeight="1">
      <c r="A2" s="290" t="s">
        <v>2</v>
      </c>
      <c r="B2" s="290" t="s">
        <v>38</v>
      </c>
      <c r="C2" s="290" t="s">
        <v>4</v>
      </c>
      <c r="D2" s="290" t="s">
        <v>375</v>
      </c>
      <c r="E2" s="290" t="s">
        <v>13</v>
      </c>
      <c r="F2" s="251"/>
      <c r="G2" s="290" t="s">
        <v>376</v>
      </c>
    </row>
    <row r="3" spans="1:7" ht="13.7" customHeight="1">
      <c r="A3" s="236">
        <v>77</v>
      </c>
      <c r="B3" s="237" t="str">
        <f>VLOOKUP(A3,RNames!A2:C969,2,FALSE)</f>
        <v>Georgia Banks</v>
      </c>
      <c r="C3" s="237" t="str">
        <f>VLOOKUP(B3,RNames!B2:D969,2,FALSE)</f>
        <v>L&amp;G</v>
      </c>
      <c r="D3" s="292">
        <f>RTumble!Y153</f>
        <v>78.099999999999994</v>
      </c>
      <c r="E3" s="292">
        <f t="shared" ref="E3:E22" si="0">RANK(D3,D$3:D$22,0)</f>
        <v>6</v>
      </c>
      <c r="F3" s="251"/>
      <c r="G3" s="293">
        <f>RTumble!AD153</f>
        <v>0.94</v>
      </c>
    </row>
    <row r="4" spans="1:7" ht="13.7" customHeight="1">
      <c r="A4" s="236">
        <v>78</v>
      </c>
      <c r="B4" s="237" t="str">
        <f>VLOOKUP(A4,RNames!A3:C970,2,FALSE)</f>
        <v>Poppy Lemmon</v>
      </c>
      <c r="C4" s="237" t="str">
        <f>VLOOKUP(B4,RNames!B3:D970,2,FALSE)</f>
        <v>Swifts</v>
      </c>
      <c r="D4" s="292">
        <f>RTumble!Y154</f>
        <v>51.2</v>
      </c>
      <c r="E4" s="292">
        <f t="shared" si="0"/>
        <v>17</v>
      </c>
      <c r="F4" s="251"/>
      <c r="G4" s="293">
        <f>RTumble!AD154</f>
        <v>0.76</v>
      </c>
    </row>
    <row r="5" spans="1:7" ht="13.7" customHeight="1">
      <c r="A5" s="236">
        <v>79</v>
      </c>
      <c r="B5" s="237" t="str">
        <f>VLOOKUP(A5,RNames!A4:C971,2,FALSE)</f>
        <v>Josie Maisey</v>
      </c>
      <c r="C5" s="237" t="str">
        <f>VLOOKUP(B5,RNames!B4:D971,2,FALSE)</f>
        <v>Bourne</v>
      </c>
      <c r="D5" s="292">
        <f>RTumble!Y155</f>
        <v>79.400000000000006</v>
      </c>
      <c r="E5" s="292">
        <f t="shared" si="0"/>
        <v>3</v>
      </c>
      <c r="F5" s="251"/>
      <c r="G5" s="293">
        <f>RTumble!AD155</f>
        <v>0.72</v>
      </c>
    </row>
    <row r="6" spans="1:7" ht="13.7" customHeight="1">
      <c r="A6" s="301">
        <v>80</v>
      </c>
      <c r="B6" s="302" t="str">
        <f>VLOOKUP(A6,RNames!A5:C972,2,FALSE)</f>
        <v>Kenzie Luke</v>
      </c>
      <c r="C6" s="302" t="str">
        <f>VLOOKUP(B6,RNames!B5:D972,2,FALSE)</f>
        <v>Bourne</v>
      </c>
      <c r="D6" s="303"/>
      <c r="E6" s="303">
        <f t="shared" si="0"/>
        <v>18</v>
      </c>
      <c r="F6" s="304"/>
      <c r="G6" s="305"/>
    </row>
    <row r="7" spans="1:7" ht="13.7" customHeight="1">
      <c r="A7" s="236">
        <v>81</v>
      </c>
      <c r="B7" s="237" t="str">
        <f>VLOOKUP(A7,RNames!A6:C973,2,FALSE)</f>
        <v>Alana Booth</v>
      </c>
      <c r="C7" s="237" t="str">
        <f>VLOOKUP(B7,RNames!B6:D973,2,FALSE)</f>
        <v>L&amp;G</v>
      </c>
      <c r="D7" s="292">
        <f>RTumble!Y156</f>
        <v>0</v>
      </c>
      <c r="E7" s="292">
        <f t="shared" si="0"/>
        <v>18</v>
      </c>
      <c r="F7" s="251"/>
      <c r="G7" s="293">
        <f>RTumble!AD156</f>
        <v>0</v>
      </c>
    </row>
    <row r="8" spans="1:7" ht="13.7" customHeight="1">
      <c r="A8" s="236">
        <v>82</v>
      </c>
      <c r="B8" s="237" t="str">
        <f>VLOOKUP(A8,RNames!A7:C974,2,FALSE)</f>
        <v>Sophie Pennington</v>
      </c>
      <c r="C8" s="237" t="str">
        <f>VLOOKUP(B8,RNames!B7:D974,2,FALSE)</f>
        <v>Hollington</v>
      </c>
      <c r="D8" s="292">
        <f>RTumble!Y157</f>
        <v>75.800000000000011</v>
      </c>
      <c r="E8" s="292">
        <f t="shared" si="0"/>
        <v>10</v>
      </c>
      <c r="F8" s="251"/>
      <c r="G8" s="293">
        <f>RTumble!AD157</f>
        <v>0.74</v>
      </c>
    </row>
    <row r="9" spans="1:7" ht="13.7" customHeight="1">
      <c r="A9" s="236">
        <v>83</v>
      </c>
      <c r="B9" s="237" t="str">
        <f>VLOOKUP(A9,RNames!A8:C975,2,FALSE)</f>
        <v>Oliver Jerry</v>
      </c>
      <c r="C9" s="237" t="str">
        <f>VLOOKUP(B9,RNames!B8:D975,2,FALSE)</f>
        <v>Hollington</v>
      </c>
      <c r="D9" s="292">
        <f>RTumble!Y158</f>
        <v>75.3</v>
      </c>
      <c r="E9" s="292">
        <f t="shared" si="0"/>
        <v>11</v>
      </c>
      <c r="F9" s="251"/>
      <c r="G9" s="293">
        <f>RTumble!AD158</f>
        <v>0.92</v>
      </c>
    </row>
    <row r="10" spans="1:7" ht="13.7" customHeight="1">
      <c r="A10" s="236">
        <v>84</v>
      </c>
      <c r="B10" s="237" t="str">
        <f>VLOOKUP(A10,RNames!A9:C976,2,FALSE)</f>
        <v>Leon Ercegovic</v>
      </c>
      <c r="C10" s="237" t="str">
        <f>VLOOKUP(B10,RNames!B9:D976,2,FALSE)</f>
        <v>Hollington</v>
      </c>
      <c r="D10" s="292">
        <f>RTumble!Y159</f>
        <v>78.599999999999994</v>
      </c>
      <c r="E10" s="292">
        <f t="shared" si="0"/>
        <v>5</v>
      </c>
      <c r="F10" s="251"/>
      <c r="G10" s="293">
        <f>RTumble!AD159</f>
        <v>0.64</v>
      </c>
    </row>
    <row r="11" spans="1:7" ht="13.7" customHeight="1">
      <c r="A11" s="301">
        <v>85</v>
      </c>
      <c r="B11" s="302" t="str">
        <f>VLOOKUP(A11,RNames!A10:C977,2,FALSE)</f>
        <v>Louie Al-Jeryan</v>
      </c>
      <c r="C11" s="302" t="str">
        <f>VLOOKUP(B11,RNames!B10:D977,2,FALSE)</f>
        <v>Hollington</v>
      </c>
      <c r="D11" s="303"/>
      <c r="E11" s="303">
        <f t="shared" si="0"/>
        <v>18</v>
      </c>
      <c r="F11" s="304"/>
      <c r="G11" s="305"/>
    </row>
    <row r="12" spans="1:7" ht="13.7" customHeight="1">
      <c r="A12" s="236">
        <v>86</v>
      </c>
      <c r="B12" s="237" t="str">
        <f>VLOOKUP(A12,RNames!A11:C978,2,FALSE)</f>
        <v>Freddie Legg</v>
      </c>
      <c r="C12" s="237" t="str">
        <f>VLOOKUP(B12,RNames!B11:D978,2,FALSE)</f>
        <v>Hollington</v>
      </c>
      <c r="D12" s="292">
        <f>RTumble!Y160</f>
        <v>76.8</v>
      </c>
      <c r="E12" s="292">
        <f t="shared" si="0"/>
        <v>8</v>
      </c>
      <c r="F12" s="251"/>
      <c r="G12" s="293">
        <f>RTumble!AD160</f>
        <v>0.7</v>
      </c>
    </row>
    <row r="13" spans="1:7" ht="13.7" customHeight="1">
      <c r="A13" s="236">
        <v>87</v>
      </c>
      <c r="B13" s="237" t="str">
        <f>VLOOKUP(A13,RNames!A12:C979,2,FALSE)</f>
        <v>Anya Lynn</v>
      </c>
      <c r="C13" s="237" t="str">
        <f>VLOOKUP(B13,RNames!B12:D979,2,FALSE)</f>
        <v>Dyson</v>
      </c>
      <c r="D13" s="292">
        <f>RTumble!Y161</f>
        <v>79.100000000000009</v>
      </c>
      <c r="E13" s="292">
        <f t="shared" si="0"/>
        <v>4</v>
      </c>
      <c r="F13" s="251"/>
      <c r="G13" s="293">
        <f>RTumble!AD161</f>
        <v>0.54</v>
      </c>
    </row>
    <row r="14" spans="1:7" ht="13.7" customHeight="1">
      <c r="A14" s="236">
        <v>91</v>
      </c>
      <c r="B14" s="237" t="str">
        <f>VLOOKUP(A14,NQNames!A7:C931,2,FALSE)</f>
        <v xml:space="preserve">Emma Gunner </v>
      </c>
      <c r="C14" s="237" t="str">
        <f>VLOOKUP(B14,NQNames!B7:D931,2,FALSE)</f>
        <v>Spelthorne</v>
      </c>
      <c r="D14" s="292">
        <f>NQTumble!Y149</f>
        <v>79.899999999999991</v>
      </c>
      <c r="E14" s="292">
        <f t="shared" si="0"/>
        <v>2</v>
      </c>
      <c r="F14" s="251"/>
      <c r="G14" s="293">
        <f>NQTumble!AB149</f>
        <v>0.8899999999999999</v>
      </c>
    </row>
    <row r="15" spans="1:7" ht="13.7" customHeight="1">
      <c r="A15" s="236">
        <v>92</v>
      </c>
      <c r="B15" s="237" t="str">
        <f>VLOOKUP(A15,NQNames!A8:C932,2,FALSE)</f>
        <v>Poppy Manser</v>
      </c>
      <c r="C15" s="237" t="str">
        <f>VLOOKUP(B15,NQNames!B8:D932,2,FALSE)</f>
        <v>Swifts</v>
      </c>
      <c r="D15" s="292">
        <f>NQTumble!Y150</f>
        <v>77.199999999999989</v>
      </c>
      <c r="E15" s="292">
        <f t="shared" si="0"/>
        <v>7</v>
      </c>
      <c r="F15" s="251"/>
      <c r="G15" s="293">
        <f>NQTumble!AB150</f>
        <v>0.8600000000000001</v>
      </c>
    </row>
    <row r="16" spans="1:7" ht="13.7" customHeight="1">
      <c r="A16" s="236">
        <v>93</v>
      </c>
      <c r="B16" s="237" t="str">
        <f>VLOOKUP(A16,NQNames!A9:C933,2,FALSE)</f>
        <v>Jessica Horne</v>
      </c>
      <c r="C16" s="237" t="str">
        <f>VLOOKUP(B16,NQNames!B9:D933,2,FALSE)</f>
        <v>Swifts</v>
      </c>
      <c r="D16" s="292">
        <f>NQTumble!Y151</f>
        <v>72.899999999999991</v>
      </c>
      <c r="E16" s="292">
        <f t="shared" si="0"/>
        <v>16</v>
      </c>
      <c r="F16" s="251"/>
      <c r="G16" s="293">
        <f>NQTumble!AB151</f>
        <v>0.82</v>
      </c>
    </row>
    <row r="17" spans="1:7" ht="13.7" customHeight="1">
      <c r="A17" s="236">
        <v>94</v>
      </c>
      <c r="B17" s="237" t="str">
        <f>VLOOKUP(A17,NQNames!A10:C934,2,FALSE)</f>
        <v>Taye Luke</v>
      </c>
      <c r="C17" s="237" t="str">
        <f>VLOOKUP(B17,NQNames!B10:D934,2,FALSE)</f>
        <v>Bourne</v>
      </c>
      <c r="D17" s="292">
        <f>NQTumble!Y152</f>
        <v>73.900000000000006</v>
      </c>
      <c r="E17" s="292">
        <f t="shared" si="0"/>
        <v>14</v>
      </c>
      <c r="F17" s="251"/>
      <c r="G17" s="293">
        <f>NQTumble!AB152</f>
        <v>0.76</v>
      </c>
    </row>
    <row r="18" spans="1:7" ht="13.7" customHeight="1">
      <c r="A18" s="236">
        <v>95</v>
      </c>
      <c r="B18" s="237" t="str">
        <f>VLOOKUP(A18,NQNames!A11:C935,2,FALSE)</f>
        <v xml:space="preserve">Ruby Bray </v>
      </c>
      <c r="C18" s="237" t="str">
        <f>VLOOKUP(B18,NQNames!B11:D935,2,FALSE)</f>
        <v>Spelthorne</v>
      </c>
      <c r="D18" s="292">
        <f>NQTumble!Y153</f>
        <v>80.699999999999989</v>
      </c>
      <c r="E18" s="292">
        <f t="shared" si="0"/>
        <v>1</v>
      </c>
      <c r="F18" s="251"/>
      <c r="G18" s="293">
        <f>NQTumble!AB153</f>
        <v>0.86</v>
      </c>
    </row>
    <row r="19" spans="1:7" ht="13.7" customHeight="1">
      <c r="A19" s="236">
        <v>96</v>
      </c>
      <c r="B19" s="237" t="str">
        <f>VLOOKUP(A19,NQNames!A12:C936,2,FALSE)</f>
        <v>Yazmin Surin</v>
      </c>
      <c r="C19" s="237" t="str">
        <f>VLOOKUP(B19,NQNames!B12:D936,2,FALSE)</f>
        <v>Swifts</v>
      </c>
      <c r="D19" s="292">
        <f>NQTumble!Y154</f>
        <v>73.5</v>
      </c>
      <c r="E19" s="292">
        <f t="shared" si="0"/>
        <v>15</v>
      </c>
      <c r="F19" s="251"/>
      <c r="G19" s="293">
        <f>NQTumble!AB154</f>
        <v>0.82</v>
      </c>
    </row>
    <row r="20" spans="1:7" ht="13.7" customHeight="1">
      <c r="A20" s="236">
        <v>97</v>
      </c>
      <c r="B20" s="237" t="str">
        <f>VLOOKUP(A20,NQNames!A13:C937,2,FALSE)</f>
        <v xml:space="preserve">Emma Jones </v>
      </c>
      <c r="C20" s="237" t="str">
        <f>VLOOKUP(B20,NQNames!B13:D937,2,FALSE)</f>
        <v>Spelthorne</v>
      </c>
      <c r="D20" s="292">
        <f>NQTumble!Y155</f>
        <v>74.099999999999994</v>
      </c>
      <c r="E20" s="292">
        <f t="shared" si="0"/>
        <v>13</v>
      </c>
      <c r="F20" s="251"/>
      <c r="G20" s="293">
        <f>NQTumble!AB155</f>
        <v>0.93</v>
      </c>
    </row>
    <row r="21" spans="1:7" ht="13.7" customHeight="1">
      <c r="A21" s="236">
        <v>98</v>
      </c>
      <c r="B21" s="237" t="str">
        <f>VLOOKUP(A21,NQNames!A14:C938,2,FALSE)</f>
        <v>Aimee Kent</v>
      </c>
      <c r="C21" s="237" t="str">
        <f>VLOOKUP(B21,NQNames!B14:D938,2,FALSE)</f>
        <v>Swifts</v>
      </c>
      <c r="D21" s="292">
        <f>NQTumble!Y156</f>
        <v>75.3</v>
      </c>
      <c r="E21" s="292">
        <f t="shared" si="0"/>
        <v>11</v>
      </c>
      <c r="F21" s="251"/>
      <c r="G21" s="293">
        <f>NQTumble!AB156</f>
        <v>0.82</v>
      </c>
    </row>
    <row r="22" spans="1:7" ht="13.7" customHeight="1">
      <c r="A22" s="236">
        <v>99</v>
      </c>
      <c r="B22" s="237" t="str">
        <f>VLOOKUP(A22,NQNames!A15:C939,2,FALSE)</f>
        <v>Scarlett Kadwill</v>
      </c>
      <c r="C22" s="237" t="str">
        <f>VLOOKUP(B22,NQNames!B15:D939,2,FALSE)</f>
        <v>Swifts</v>
      </c>
      <c r="D22" s="292">
        <f>NQTumble!Y157</f>
        <v>76.400000000000006</v>
      </c>
      <c r="E22" s="292">
        <f t="shared" si="0"/>
        <v>9</v>
      </c>
      <c r="F22" s="251"/>
      <c r="G22" s="293">
        <f>NQTumble!AB157</f>
        <v>0.9</v>
      </c>
    </row>
    <row r="23" spans="1:7" ht="13.7" customHeight="1">
      <c r="A23" s="295"/>
      <c r="B23" s="295"/>
      <c r="C23" s="295"/>
      <c r="D23" s="296"/>
      <c r="E23" s="295"/>
      <c r="F23" s="295"/>
      <c r="G23" s="295"/>
    </row>
    <row r="24" spans="1:7" ht="13.7" customHeight="1">
      <c r="A24" s="290" t="s">
        <v>2</v>
      </c>
      <c r="B24" s="290" t="s">
        <v>42</v>
      </c>
      <c r="C24" s="290" t="s">
        <v>4</v>
      </c>
      <c r="D24" s="292"/>
      <c r="E24" s="251"/>
      <c r="F24" s="251"/>
      <c r="G24" s="251"/>
    </row>
    <row r="25" spans="1:7" ht="13.7" customHeight="1">
      <c r="A25" s="236">
        <v>88</v>
      </c>
      <c r="B25" s="237" t="str">
        <f>VLOOKUP(A25,RNames!A2:C966,2,FALSE)</f>
        <v>Keeley Cripps</v>
      </c>
      <c r="C25" s="237" t="str">
        <f>VLOOKUP(B25,RNames!B2:D966,2,FALSE)</f>
        <v>Dyson</v>
      </c>
      <c r="D25" s="292">
        <f>RTumble!Y165</f>
        <v>0</v>
      </c>
      <c r="E25" s="292">
        <f t="shared" ref="E25:E30" si="1">RANK(D25,D$25:D$30,0)</f>
        <v>6</v>
      </c>
      <c r="F25" s="251"/>
      <c r="G25" s="293">
        <f>RTumble!AD165</f>
        <v>0</v>
      </c>
    </row>
    <row r="26" spans="1:7" ht="13.7" customHeight="1">
      <c r="A26" s="236">
        <v>89</v>
      </c>
      <c r="B26" s="237" t="str">
        <f>VLOOKUP(A26,RNames!A3:C967,2,FALSE)</f>
        <v>Natalia Luke</v>
      </c>
      <c r="C26" s="237" t="str">
        <f>VLOOKUP(B26,RNames!B3:D967,2,FALSE)</f>
        <v>Hollington</v>
      </c>
      <c r="D26" s="292">
        <f>RTumble!Y166</f>
        <v>50.5</v>
      </c>
      <c r="E26" s="292">
        <f t="shared" si="1"/>
        <v>4</v>
      </c>
      <c r="F26" s="251"/>
      <c r="G26" s="293">
        <f>RTumble!AD166</f>
        <v>0.96</v>
      </c>
    </row>
    <row r="27" spans="1:7" ht="13.7" customHeight="1">
      <c r="A27" s="236">
        <v>90</v>
      </c>
      <c r="B27" s="237" t="str">
        <f>VLOOKUP(A27,RNames!A4:C968,2,FALSE)</f>
        <v>Isabella Rose</v>
      </c>
      <c r="C27" s="237" t="str">
        <f>VLOOKUP(B27,RNames!B4:D968,2,FALSE)</f>
        <v>L&amp;G</v>
      </c>
      <c r="D27" s="292">
        <f>RTumble!Y167</f>
        <v>77.400000000000006</v>
      </c>
      <c r="E27" s="292">
        <f t="shared" si="1"/>
        <v>1</v>
      </c>
      <c r="F27" s="251"/>
      <c r="G27" s="293">
        <f>RTumble!AD167</f>
        <v>0.9</v>
      </c>
    </row>
    <row r="28" spans="1:7" ht="13.7" customHeight="1">
      <c r="A28" s="236">
        <v>100</v>
      </c>
      <c r="B28" s="237" t="str">
        <f>VLOOKUP(A28,NQNames!A23:C947,2,FALSE)</f>
        <v>Spencer Todd</v>
      </c>
      <c r="C28" s="237" t="str">
        <f>VLOOKUP(B28,NQNames!B23:D947,2,FALSE)</f>
        <v>Hollington</v>
      </c>
      <c r="D28" s="292">
        <f>NQTumble!Y161</f>
        <v>49.4</v>
      </c>
      <c r="E28" s="292">
        <f t="shared" si="1"/>
        <v>5</v>
      </c>
      <c r="F28" s="251"/>
      <c r="G28" s="293">
        <f>NQTumble!AB161</f>
        <v>0</v>
      </c>
    </row>
    <row r="29" spans="1:7" ht="13.7" customHeight="1">
      <c r="A29" s="236">
        <v>101</v>
      </c>
      <c r="B29" s="237" t="str">
        <f>VLOOKUP(A29,NQNames!A24:C948,2,FALSE)</f>
        <v>Vinnie Verdenik</v>
      </c>
      <c r="C29" s="237" t="str">
        <f>VLOOKUP(B29,NQNames!B24:D948,2,FALSE)</f>
        <v>Swifts</v>
      </c>
      <c r="D29" s="292">
        <f>NQTumble!Y162</f>
        <v>75.400000000000006</v>
      </c>
      <c r="E29" s="292">
        <f t="shared" si="1"/>
        <v>2</v>
      </c>
      <c r="F29" s="251"/>
      <c r="G29" s="293">
        <f>NQTumble!AB162</f>
        <v>0.8600000000000001</v>
      </c>
    </row>
    <row r="30" spans="1:7" ht="13.7" customHeight="1">
      <c r="A30" s="236">
        <v>102</v>
      </c>
      <c r="B30" s="237" t="str">
        <f>VLOOKUP(A30,NQNames!A25:C949,2,FALSE)</f>
        <v>Joshua Thornton</v>
      </c>
      <c r="C30" s="237" t="str">
        <f>VLOOKUP(B30,NQNames!B25:D949,2,FALSE)</f>
        <v>Hollington</v>
      </c>
      <c r="D30" s="292">
        <f>NQTumble!Y163</f>
        <v>68.8</v>
      </c>
      <c r="E30" s="292">
        <f t="shared" si="1"/>
        <v>3</v>
      </c>
      <c r="F30" s="251"/>
      <c r="G30" s="293">
        <f>NQTumble!AB163</f>
        <v>0.73</v>
      </c>
    </row>
    <row r="31" spans="1:7" ht="13.7" customHeight="1">
      <c r="A31" s="295"/>
      <c r="B31" s="295"/>
      <c r="C31" s="295"/>
      <c r="D31" s="296"/>
      <c r="E31" s="295"/>
      <c r="F31" s="295"/>
      <c r="G31" s="295"/>
    </row>
    <row r="32" spans="1:7" ht="13.7" customHeight="1">
      <c r="A32" s="298"/>
      <c r="B32" s="290" t="s">
        <v>43</v>
      </c>
      <c r="C32" s="290" t="s">
        <v>4</v>
      </c>
      <c r="D32" s="292"/>
      <c r="E32" s="251"/>
      <c r="F32" s="251"/>
      <c r="G32" s="251"/>
    </row>
    <row r="33" spans="1:7" ht="13.7" customHeight="1">
      <c r="A33" s="301">
        <v>91</v>
      </c>
      <c r="B33" s="302" t="str">
        <f>VLOOKUP(A33,RNames!A10:C974,2,FALSE)</f>
        <v>Aimee Kent</v>
      </c>
      <c r="C33" s="302" t="str">
        <f>VLOOKUP(B33,RNames!B10:D974,2,FALSE)</f>
        <v>Swifts</v>
      </c>
      <c r="D33" s="303"/>
      <c r="E33" s="303">
        <f t="shared" ref="E33:E47" si="2">RANK(D33,D$33:D$47,0)</f>
        <v>11</v>
      </c>
      <c r="F33" s="304"/>
      <c r="G33" s="305"/>
    </row>
    <row r="34" spans="1:7" ht="13.7" customHeight="1">
      <c r="A34" s="301">
        <v>92</v>
      </c>
      <c r="B34" s="302" t="str">
        <f>VLOOKUP(A34,RNames!A11:C975,2,FALSE)</f>
        <v>Yasmin Surin</v>
      </c>
      <c r="C34" s="302" t="str">
        <f>VLOOKUP(B34,RNames!B11:D975,2,FALSE)</f>
        <v>Swifts</v>
      </c>
      <c r="D34" s="303"/>
      <c r="E34" s="303">
        <f t="shared" si="2"/>
        <v>11</v>
      </c>
      <c r="F34" s="304"/>
      <c r="G34" s="305"/>
    </row>
    <row r="35" spans="1:7" ht="13.7" customHeight="1">
      <c r="A35" s="236">
        <v>93</v>
      </c>
      <c r="B35" s="237" t="str">
        <f>VLOOKUP(A35,RNames!A12:C976,2,FALSE)</f>
        <v>Poppy Manser</v>
      </c>
      <c r="C35" s="237" t="str">
        <f>VLOOKUP(B35,RNames!B12:D976,2,FALSE)</f>
        <v>Swifts</v>
      </c>
      <c r="D35" s="292">
        <f>RTumble!Y171</f>
        <v>74.7</v>
      </c>
      <c r="E35" s="292">
        <f t="shared" si="2"/>
        <v>8</v>
      </c>
      <c r="F35" s="251"/>
      <c r="G35" s="293">
        <f>RTumble!AD171</f>
        <v>0.68</v>
      </c>
    </row>
    <row r="36" spans="1:7" ht="13.7" customHeight="1">
      <c r="A36" s="236">
        <v>94</v>
      </c>
      <c r="B36" s="237" t="str">
        <f>VLOOKUP(A36,RNames!A13:C977,2,FALSE)</f>
        <v>Esther Molloy</v>
      </c>
      <c r="C36" s="237" t="str">
        <f>VLOOKUP(B36,RNames!B13:D977,2,FALSE)</f>
        <v>Swifts</v>
      </c>
      <c r="D36" s="292">
        <f>RTumble!Y172</f>
        <v>74.599999999999994</v>
      </c>
      <c r="E36" s="292">
        <f t="shared" si="2"/>
        <v>9</v>
      </c>
      <c r="F36" s="251"/>
      <c r="G36" s="293">
        <f>RTumble!AD172</f>
        <v>0.74</v>
      </c>
    </row>
    <row r="37" spans="1:7" ht="13.7" customHeight="1">
      <c r="A37" s="236">
        <v>95</v>
      </c>
      <c r="B37" s="237" t="str">
        <f>VLOOKUP(A37,RNames!A14:C978,2,FALSE)</f>
        <v>Scarlett Kadwill</v>
      </c>
      <c r="C37" s="237" t="str">
        <f>VLOOKUP(B37,RNames!B14:D978,2,FALSE)</f>
        <v>Swifts</v>
      </c>
      <c r="D37" s="292"/>
      <c r="E37" s="292">
        <f t="shared" si="2"/>
        <v>11</v>
      </c>
      <c r="F37" s="251"/>
      <c r="G37" s="293"/>
    </row>
    <row r="38" spans="1:7" ht="13.7" customHeight="1">
      <c r="A38" s="301">
        <v>96</v>
      </c>
      <c r="B38" s="302" t="str">
        <f>VLOOKUP(A38,RNames!A15:C979,2,FALSE)</f>
        <v>Miah Tovey</v>
      </c>
      <c r="C38" s="302" t="str">
        <f>VLOOKUP(B38,RNames!B15:D979,2,FALSE)</f>
        <v>Hollington</v>
      </c>
      <c r="D38" s="303"/>
      <c r="E38" s="303">
        <f t="shared" si="2"/>
        <v>11</v>
      </c>
      <c r="F38" s="304"/>
      <c r="G38" s="305"/>
    </row>
    <row r="39" spans="1:7" ht="13.7" customHeight="1">
      <c r="A39" s="236">
        <v>103</v>
      </c>
      <c r="B39" s="237" t="str">
        <f>VLOOKUP(A39,NQNames!A34:C958,2,FALSE)</f>
        <v>Katie Fella</v>
      </c>
      <c r="C39" s="237" t="str">
        <f>VLOOKUP(B39,NQNames!B34:D958,2,FALSE)</f>
        <v>Hollington</v>
      </c>
      <c r="D39" s="292">
        <f>NQTumble!Y167</f>
        <v>78.3</v>
      </c>
      <c r="E39" s="292">
        <f t="shared" si="2"/>
        <v>1</v>
      </c>
      <c r="F39" s="251"/>
      <c r="G39" s="293">
        <f>NQTumble!AB167</f>
        <v>0.90999999999999992</v>
      </c>
    </row>
    <row r="40" spans="1:7" ht="13.7" customHeight="1">
      <c r="A40" s="236">
        <v>104</v>
      </c>
      <c r="B40" s="237" t="str">
        <f>VLOOKUP(A40,NQNames!A35:C959,2,FALSE)</f>
        <v>Imogen Fuller</v>
      </c>
      <c r="C40" s="237" t="str">
        <f>VLOOKUP(B40,NQNames!B35:D959,2,FALSE)</f>
        <v>Swifts</v>
      </c>
      <c r="D40" s="292">
        <f>NQTumble!Y168</f>
        <v>75.100000000000009</v>
      </c>
      <c r="E40" s="292">
        <f t="shared" si="2"/>
        <v>7</v>
      </c>
      <c r="F40" s="251"/>
      <c r="G40" s="293">
        <f>NQTumble!AB168</f>
        <v>0.88000000000000012</v>
      </c>
    </row>
    <row r="41" spans="1:7" ht="13.7" customHeight="1">
      <c r="A41" s="236">
        <v>105</v>
      </c>
      <c r="B41" s="237" t="str">
        <f>VLOOKUP(A41,NQNames!A33:C957,2,FALSE)</f>
        <v xml:space="preserve">Isabella Sanders </v>
      </c>
      <c r="C41" s="237" t="str">
        <f>VLOOKUP(B41,NQNames!B33:D957,2,FALSE)</f>
        <v>Spelthorne</v>
      </c>
      <c r="D41" s="292">
        <f>NQTumble!Y169</f>
        <v>78.3</v>
      </c>
      <c r="E41" s="292">
        <f t="shared" si="2"/>
        <v>1</v>
      </c>
      <c r="F41" s="251"/>
      <c r="G41" s="293">
        <f>NQTumble!AB169</f>
        <v>0.97</v>
      </c>
    </row>
    <row r="42" spans="1:7" ht="13.7" customHeight="1">
      <c r="A42" s="236">
        <v>106</v>
      </c>
      <c r="B42" s="237" t="str">
        <f>VLOOKUP(A42,NQNames!A34:C958,2,FALSE)</f>
        <v>Keely Kent</v>
      </c>
      <c r="C42" s="237" t="str">
        <f>VLOOKUP(B42,NQNames!B34:D958,2,FALSE)</f>
        <v>Swifts</v>
      </c>
      <c r="D42" s="292">
        <f>NQTumble!Y170</f>
        <v>76.300000000000011</v>
      </c>
      <c r="E42" s="292">
        <f t="shared" si="2"/>
        <v>5</v>
      </c>
      <c r="F42" s="251"/>
      <c r="G42" s="293">
        <f>NQTumble!AB170</f>
        <v>0.83999999999999986</v>
      </c>
    </row>
    <row r="43" spans="1:7" ht="13.7" customHeight="1">
      <c r="A43" s="236">
        <v>107</v>
      </c>
      <c r="B43" s="237" t="str">
        <f>VLOOKUP(A43,NQNames!A35:C959,2,FALSE)</f>
        <v xml:space="preserve">Georgia Molloy </v>
      </c>
      <c r="C43" s="237" t="str">
        <f>VLOOKUP(B43,NQNames!B35:D959,2,FALSE)</f>
        <v>Spelthorne</v>
      </c>
      <c r="D43" s="292">
        <f>NQTumble!Y171</f>
        <v>0</v>
      </c>
      <c r="E43" s="292">
        <f t="shared" si="2"/>
        <v>11</v>
      </c>
      <c r="F43" s="251"/>
      <c r="G43" s="293">
        <f>NQTumble!AB171</f>
        <v>0</v>
      </c>
    </row>
    <row r="44" spans="1:7" ht="13.7" customHeight="1">
      <c r="A44" s="236">
        <v>108</v>
      </c>
      <c r="B44" s="237" t="str">
        <f>VLOOKUP(A44,NQNames!A36:C960,2,FALSE)</f>
        <v xml:space="preserve">Rosie Carr </v>
      </c>
      <c r="C44" s="237" t="str">
        <f>VLOOKUP(B44,NQNames!B36:D960,2,FALSE)</f>
        <v>Spelthorne</v>
      </c>
      <c r="D44" s="292">
        <f>NQTumble!Y172</f>
        <v>76.5</v>
      </c>
      <c r="E44" s="292">
        <f t="shared" si="2"/>
        <v>4</v>
      </c>
      <c r="F44" s="251"/>
      <c r="G44" s="293">
        <f>NQTumble!AB172</f>
        <v>0.91999999999999993</v>
      </c>
    </row>
    <row r="45" spans="1:7" ht="13.7" customHeight="1">
      <c r="A45" s="236">
        <v>109</v>
      </c>
      <c r="B45" s="237" t="str">
        <f>VLOOKUP(A45,NQNames!A37:C961,2,FALSE)</f>
        <v>Ruby Quinta</v>
      </c>
      <c r="C45" s="237" t="str">
        <f>VLOOKUP(B45,NQNames!B37:D961,2,FALSE)</f>
        <v>Swifts</v>
      </c>
      <c r="D45" s="292">
        <f>NQTumble!Y173</f>
        <v>73.400000000000006</v>
      </c>
      <c r="E45" s="292">
        <f t="shared" si="2"/>
        <v>10</v>
      </c>
      <c r="F45" s="251"/>
      <c r="G45" s="293">
        <f>NQTumble!AB173</f>
        <v>0.83000000000000007</v>
      </c>
    </row>
    <row r="46" spans="1:7" ht="13.7" customHeight="1">
      <c r="A46" s="236">
        <v>110</v>
      </c>
      <c r="B46" s="237" t="str">
        <f>VLOOKUP(A46,NQNames!A38:C962,2,FALSE)</f>
        <v xml:space="preserve">Grace Austen-Reed </v>
      </c>
      <c r="C46" s="237" t="str">
        <f>VLOOKUP(B46,NQNames!B38:D962,2,FALSE)</f>
        <v>Spelthorne</v>
      </c>
      <c r="D46" s="292">
        <f>NQTumble!Y174</f>
        <v>76.8</v>
      </c>
      <c r="E46" s="292">
        <f t="shared" si="2"/>
        <v>3</v>
      </c>
      <c r="F46" s="251"/>
      <c r="G46" s="293">
        <f>NQTumble!AB174</f>
        <v>0.83999999999999986</v>
      </c>
    </row>
    <row r="47" spans="1:7" ht="13.7" customHeight="1">
      <c r="A47" s="236">
        <v>111</v>
      </c>
      <c r="B47" s="237" t="str">
        <f>VLOOKUP(A47,NQNames!A39:C963,2,FALSE)</f>
        <v xml:space="preserve">Sophie Baker </v>
      </c>
      <c r="C47" s="237" t="str">
        <f>VLOOKUP(B47,NQNames!B39:D963,2,FALSE)</f>
        <v>Spelthorne</v>
      </c>
      <c r="D47" s="292">
        <f>NQTumble!Y175</f>
        <v>75.800000000000011</v>
      </c>
      <c r="E47" s="292">
        <f t="shared" si="2"/>
        <v>6</v>
      </c>
      <c r="F47" s="251"/>
      <c r="G47" s="293">
        <f>NQTumble!AB175</f>
        <v>0.78</v>
      </c>
    </row>
    <row r="48" spans="1:7" ht="13.7" customHeight="1">
      <c r="A48" s="295"/>
      <c r="B48" s="295"/>
      <c r="C48" s="295"/>
      <c r="D48" s="296"/>
      <c r="E48" s="295"/>
      <c r="F48" s="295"/>
      <c r="G48" s="295"/>
    </row>
    <row r="49" spans="1:7" ht="13.7" customHeight="1">
      <c r="A49" s="290" t="s">
        <v>2</v>
      </c>
      <c r="B49" s="290" t="s">
        <v>45</v>
      </c>
      <c r="C49" s="290" t="s">
        <v>4</v>
      </c>
      <c r="D49" s="292"/>
      <c r="E49" s="251"/>
      <c r="F49" s="251"/>
      <c r="G49" s="251"/>
    </row>
    <row r="50" spans="1:7" ht="13.7" customHeight="1">
      <c r="A50" s="236">
        <v>97</v>
      </c>
      <c r="B50" s="237" t="str">
        <f>VLOOKUP(A50,RNames!A27:C991,2,FALSE)</f>
        <v xml:space="preserve">Emma Sandeman </v>
      </c>
      <c r="C50" s="237" t="str">
        <f>VLOOKUP(B50,RNames!B27:D991,2,FALSE)</f>
        <v>Hollington</v>
      </c>
      <c r="D50" s="292">
        <f>RTumble!Y180</f>
        <v>77.8</v>
      </c>
      <c r="E50" s="292">
        <f t="shared" ref="E50:E61" si="3">RANK(D50,D$50:D$61,0)</f>
        <v>6</v>
      </c>
      <c r="F50" s="251"/>
      <c r="G50" s="293">
        <f>RTumble!AD180</f>
        <v>0.88</v>
      </c>
    </row>
    <row r="51" spans="1:7" ht="13.7" customHeight="1">
      <c r="A51" s="236">
        <v>98</v>
      </c>
      <c r="B51" s="237" t="str">
        <f>VLOOKUP(A51,RNames!A28:C992,2,FALSE)</f>
        <v>Neya Cprbett</v>
      </c>
      <c r="C51" s="237" t="str">
        <f>VLOOKUP(B51,RNames!B28:D992,2,FALSE)</f>
        <v>Hollington</v>
      </c>
      <c r="D51" s="292">
        <f>RTumble!Y181</f>
        <v>78.2</v>
      </c>
      <c r="E51" s="292">
        <f t="shared" si="3"/>
        <v>4</v>
      </c>
      <c r="F51" s="251"/>
      <c r="G51" s="293">
        <f>RTumble!AD181</f>
        <v>0.96</v>
      </c>
    </row>
    <row r="52" spans="1:7" ht="13.7" customHeight="1">
      <c r="A52" s="236">
        <v>99</v>
      </c>
      <c r="B52" s="237" t="str">
        <f>VLOOKUP(A52,RNames!A29:C993,2,FALSE)</f>
        <v>Vinnie Verdenik</v>
      </c>
      <c r="C52" s="237" t="str">
        <f>VLOOKUP(B52,RNames!B29:D993,2,FALSE)</f>
        <v>Swifts</v>
      </c>
      <c r="D52" s="292">
        <f>RTumble!Y182</f>
        <v>79.599999999999994</v>
      </c>
      <c r="E52" s="292">
        <f t="shared" si="3"/>
        <v>2</v>
      </c>
      <c r="F52" s="251"/>
      <c r="G52" s="293">
        <f>RTumble!AD182</f>
        <v>0.82</v>
      </c>
    </row>
    <row r="53" spans="1:7" ht="13.7" customHeight="1">
      <c r="A53" s="236">
        <v>100</v>
      </c>
      <c r="B53" s="237" t="str">
        <f>VLOOKUP(A53,RNames!A30:C994,2,FALSE)</f>
        <v>George Bune</v>
      </c>
      <c r="C53" s="237" t="str">
        <f>VLOOKUP(B53,RNames!B30:D994,2,FALSE)</f>
        <v>Hollington</v>
      </c>
      <c r="D53" s="292">
        <f>RTumble!Y183</f>
        <v>80.800000000000011</v>
      </c>
      <c r="E53" s="292">
        <f t="shared" si="3"/>
        <v>1</v>
      </c>
      <c r="F53" s="251"/>
      <c r="G53" s="293">
        <f>RTumble!AD183</f>
        <v>0.66</v>
      </c>
    </row>
    <row r="54" spans="1:7" ht="13.7" customHeight="1">
      <c r="A54" s="236">
        <v>101</v>
      </c>
      <c r="B54" s="237" t="str">
        <f>VLOOKUP(A54,RNames!A31:C995,2,FALSE)</f>
        <v>Liam Webb</v>
      </c>
      <c r="C54" s="237" t="str">
        <f>VLOOKUP(B54,RNames!B31:D995,2,FALSE)</f>
        <v>Hollington</v>
      </c>
      <c r="D54" s="292">
        <f>RTumble!Y184</f>
        <v>78.599999999999994</v>
      </c>
      <c r="E54" s="292">
        <f t="shared" si="3"/>
        <v>3</v>
      </c>
      <c r="F54" s="251"/>
      <c r="G54" s="293">
        <f>RTumble!AD184</f>
        <v>0.86</v>
      </c>
    </row>
    <row r="55" spans="1:7" ht="13.7" customHeight="1">
      <c r="A55" s="236">
        <v>112</v>
      </c>
      <c r="B55" s="237" t="str">
        <f>VLOOKUP(A55,NQNames!A47:C971,2,FALSE)</f>
        <v xml:space="preserve">Kitty Xiberras </v>
      </c>
      <c r="C55" s="237" t="str">
        <f>VLOOKUP(B55,NQNames!B47:D971,2,FALSE)</f>
        <v>Spelthorne</v>
      </c>
      <c r="D55" s="292">
        <f>NQTumble!Y179</f>
        <v>77.8</v>
      </c>
      <c r="E55" s="292">
        <f t="shared" si="3"/>
        <v>6</v>
      </c>
      <c r="F55" s="251"/>
      <c r="G55" s="293">
        <f>NQTumble!AB179</f>
        <v>0.89</v>
      </c>
    </row>
    <row r="56" spans="1:7" ht="13.7" customHeight="1">
      <c r="A56" s="236">
        <v>113</v>
      </c>
      <c r="B56" s="237" t="str">
        <f>VLOOKUP(A56,NQNames!A46:C970,2,FALSE)</f>
        <v xml:space="preserve">Olivia Baker  </v>
      </c>
      <c r="C56" s="237" t="str">
        <f>VLOOKUP(B56,NQNames!B46:D970,2,FALSE)</f>
        <v>Spelthorne</v>
      </c>
      <c r="D56" s="292">
        <f>NQTumble!Y180</f>
        <v>78.2</v>
      </c>
      <c r="E56" s="292">
        <f t="shared" si="3"/>
        <v>4</v>
      </c>
      <c r="F56" s="251"/>
      <c r="G56" s="293">
        <f>NQTumble!AB180</f>
        <v>0.85</v>
      </c>
    </row>
    <row r="57" spans="1:7" ht="13.7" customHeight="1">
      <c r="A57" s="236">
        <v>114</v>
      </c>
      <c r="B57" s="237" t="str">
        <f>VLOOKUP(A57,NQNames!A47:C971,2,FALSE)</f>
        <v>Poppy Etheridge</v>
      </c>
      <c r="C57" s="237" t="str">
        <f>VLOOKUP(B57,NQNames!B47:D971,2,FALSE)</f>
        <v>Swifts</v>
      </c>
      <c r="D57" s="292">
        <f>NQTumble!Y181</f>
        <v>76</v>
      </c>
      <c r="E57" s="292">
        <f t="shared" si="3"/>
        <v>10</v>
      </c>
      <c r="F57" s="251"/>
      <c r="G57" s="293">
        <f>NQTumble!AB181</f>
        <v>0.82</v>
      </c>
    </row>
    <row r="58" spans="1:7" ht="13.7" customHeight="1">
      <c r="A58" s="236">
        <v>115</v>
      </c>
      <c r="B58" s="237" t="str">
        <f>VLOOKUP(A58,NQNames!A48:C972,2,FALSE)</f>
        <v>Saskia Jerry</v>
      </c>
      <c r="C58" s="237" t="str">
        <f>VLOOKUP(B58,NQNames!B48:D972,2,FALSE)</f>
        <v>Hollington</v>
      </c>
      <c r="D58" s="292">
        <f>NQTumble!Y182</f>
        <v>76</v>
      </c>
      <c r="E58" s="292">
        <f t="shared" si="3"/>
        <v>10</v>
      </c>
      <c r="F58" s="251"/>
      <c r="G58" s="293">
        <f>NQTumble!AB182</f>
        <v>0.74</v>
      </c>
    </row>
    <row r="59" spans="1:7" ht="13.7" customHeight="1">
      <c r="A59" s="236">
        <v>116</v>
      </c>
      <c r="B59" s="237" t="str">
        <f>VLOOKUP(A59,NQNames!A49:C973,2,FALSE)</f>
        <v xml:space="preserve">Lucy Bullamore </v>
      </c>
      <c r="C59" s="237" t="str">
        <f>VLOOKUP(B59,NQNames!B49:D973,2,FALSE)</f>
        <v>Spelthorne</v>
      </c>
      <c r="D59" s="292">
        <f>NQTumble!Y183</f>
        <v>77.099999999999994</v>
      </c>
      <c r="E59" s="292">
        <f t="shared" si="3"/>
        <v>9</v>
      </c>
      <c r="F59" s="251"/>
      <c r="G59" s="293">
        <f>NQTumble!AB183</f>
        <v>0</v>
      </c>
    </row>
    <row r="60" spans="1:7" ht="13.7" customHeight="1">
      <c r="A60" s="236">
        <v>117</v>
      </c>
      <c r="B60" s="237" t="str">
        <f>VLOOKUP(A60,NQNames!A50:C974,2,FALSE)</f>
        <v>Kirsten Wingate</v>
      </c>
      <c r="C60" s="237" t="str">
        <f>VLOOKUP(B60,NQNames!B50:D974,2,FALSE)</f>
        <v>Hollington</v>
      </c>
      <c r="D60" s="292">
        <f>NQTumble!Y184</f>
        <v>77.8</v>
      </c>
      <c r="E60" s="292">
        <f t="shared" si="3"/>
        <v>6</v>
      </c>
      <c r="F60" s="251"/>
      <c r="G60" s="293">
        <f>NQTumble!AB184</f>
        <v>0.86999999999999988</v>
      </c>
    </row>
    <row r="61" spans="1:7" ht="13.7" customHeight="1">
      <c r="A61" s="236">
        <v>118</v>
      </c>
      <c r="B61" s="237" t="str">
        <f>VLOOKUP(A61,NQNames!A51:C975,2,FALSE)</f>
        <v xml:space="preserve">Erica Miller </v>
      </c>
      <c r="C61" s="237" t="str">
        <f>VLOOKUP(B61,NQNames!B51:D975,2,FALSE)</f>
        <v>Spelthorne</v>
      </c>
      <c r="D61" s="292">
        <f>NQTumble!Y186</f>
        <v>74.400000000000006</v>
      </c>
      <c r="E61" s="292">
        <f t="shared" si="3"/>
        <v>12</v>
      </c>
      <c r="F61" s="251"/>
      <c r="G61" s="293">
        <f>NQTumble!AB186</f>
        <v>0.88000000000000012</v>
      </c>
    </row>
    <row r="62" spans="1:7" ht="13.7" customHeight="1">
      <c r="A62" s="295"/>
      <c r="B62" s="295"/>
      <c r="C62" s="295"/>
      <c r="D62" s="296"/>
      <c r="E62" s="295"/>
      <c r="F62" s="295"/>
      <c r="G62" s="295"/>
    </row>
    <row r="63" spans="1:7" ht="13.7" customHeight="1">
      <c r="A63" s="290" t="s">
        <v>2</v>
      </c>
      <c r="B63" s="290" t="s">
        <v>46</v>
      </c>
      <c r="C63" s="290" t="s">
        <v>4</v>
      </c>
      <c r="D63" s="292"/>
      <c r="E63" s="251"/>
      <c r="F63" s="251"/>
      <c r="G63" s="251"/>
    </row>
    <row r="64" spans="1:7" ht="13.7" customHeight="1">
      <c r="A64" s="236">
        <v>102</v>
      </c>
      <c r="B64" s="237" t="str">
        <f>VLOOKUP(A64,RNames!A41:C1005,2,FALSE)</f>
        <v>Gracie King</v>
      </c>
      <c r="C64" s="237" t="str">
        <f>VLOOKUP(B64,RNames!B41:D1005,2,FALSE)</f>
        <v>L&amp;G</v>
      </c>
      <c r="D64" s="292">
        <f>RTumble!Y188</f>
        <v>79.599999999999994</v>
      </c>
      <c r="E64" s="292">
        <f>RANK(D64,D$64:D$68,0)</f>
        <v>1</v>
      </c>
      <c r="F64" s="251"/>
      <c r="G64" s="293">
        <f>RTumble!AD188</f>
        <v>0.98</v>
      </c>
    </row>
    <row r="65" spans="1:7" ht="13.7" customHeight="1">
      <c r="A65" s="236">
        <v>103</v>
      </c>
      <c r="B65" s="237" t="str">
        <f>VLOOKUP(A65,RNames!A42:C1006,2,FALSE)</f>
        <v>Sydney Martin</v>
      </c>
      <c r="C65" s="237" t="str">
        <f>VLOOKUP(B65,RNames!B42:D1006,2,FALSE)</f>
        <v>Bevendean</v>
      </c>
      <c r="D65" s="292">
        <f>RTumble!Y190</f>
        <v>74.8</v>
      </c>
      <c r="E65" s="292">
        <f>RANK(D65,D$64:D$68,0)</f>
        <v>3</v>
      </c>
      <c r="F65" s="251"/>
      <c r="G65" s="293">
        <f>RTumble!AD190</f>
        <v>0.72</v>
      </c>
    </row>
    <row r="66" spans="1:7" ht="13.7" customHeight="1">
      <c r="A66" s="236">
        <v>104</v>
      </c>
      <c r="B66" s="237" t="str">
        <f>VLOOKUP(A66,RNames!A43:C1007,2,FALSE)</f>
        <v>Harrison Masters</v>
      </c>
      <c r="C66" s="237" t="str">
        <f>VLOOKUP(B66,RNames!B43:D1007,2,FALSE)</f>
        <v>Hollington</v>
      </c>
      <c r="D66" s="292">
        <f>RTumble!Y192</f>
        <v>0</v>
      </c>
      <c r="E66" s="292">
        <f>RANK(D66,D$64:D$68,0)</f>
        <v>5</v>
      </c>
      <c r="F66" s="251"/>
      <c r="G66" s="293">
        <f>RTumble!AD192</f>
        <v>0</v>
      </c>
    </row>
    <row r="67" spans="1:7" ht="13.7" customHeight="1">
      <c r="A67" s="236">
        <v>119</v>
      </c>
      <c r="B67" s="237" t="str">
        <f>VLOOKUP(A67,NQNames!A57:C981,2,FALSE)</f>
        <v>Hannah Foster</v>
      </c>
      <c r="C67" s="237" t="str">
        <f>VLOOKUP(B67,NQNames!B57:D981,2,FALSE)</f>
        <v>Hollington</v>
      </c>
      <c r="D67" s="292">
        <f>NQTumble!Y190</f>
        <v>77.400000000000006</v>
      </c>
      <c r="E67" s="292">
        <f>RANK(D67,D$64:D$68,0)</f>
        <v>2</v>
      </c>
      <c r="F67" s="251"/>
      <c r="G67" s="293">
        <f>NQTumble!AB190</f>
        <v>0.78</v>
      </c>
    </row>
    <row r="68" spans="1:7" ht="13.7" customHeight="1">
      <c r="A68" s="236">
        <v>120</v>
      </c>
      <c r="B68" s="237" t="str">
        <f>VLOOKUP(A68,NQNames!A58:C982,2,FALSE)</f>
        <v>Emma Sandeman</v>
      </c>
      <c r="C68" s="237" t="str">
        <f>VLOOKUP(B68,NQNames!B58:D982,2,FALSE)</f>
        <v>Hollington</v>
      </c>
      <c r="D68" s="292">
        <f>NQTumble!Y191</f>
        <v>48.2</v>
      </c>
      <c r="E68" s="292">
        <f>RANK(D68,D$64:D$68,0)</f>
        <v>4</v>
      </c>
      <c r="F68" s="251"/>
      <c r="G68" s="293">
        <f>NQTumble!AB191</f>
        <v>0.67999999999999994</v>
      </c>
    </row>
    <row r="69" spans="1:7" ht="13.7" customHeight="1">
      <c r="A69" s="295"/>
      <c r="B69" s="295"/>
      <c r="C69" s="295"/>
      <c r="D69" s="296"/>
      <c r="E69" s="295"/>
      <c r="F69" s="295"/>
      <c r="G69" s="295"/>
    </row>
    <row r="70" spans="1:7" ht="13.7" customHeight="1">
      <c r="A70" s="290" t="s">
        <v>2</v>
      </c>
      <c r="B70" s="290" t="s">
        <v>47</v>
      </c>
      <c r="C70" s="290" t="s">
        <v>4</v>
      </c>
      <c r="D70" s="292"/>
      <c r="E70" s="251"/>
      <c r="F70" s="251"/>
      <c r="G70" s="251"/>
    </row>
    <row r="71" spans="1:7" ht="13.7" customHeight="1">
      <c r="A71" s="236">
        <v>121</v>
      </c>
      <c r="B71" s="237" t="str">
        <f>VLOOKUP(A71,NQNames!A62:C986,2,FALSE)</f>
        <v>Harvey Ingram</v>
      </c>
      <c r="C71" s="237" t="str">
        <f>VLOOKUP(B71,NQNames!B62:D986,2,FALSE)</f>
        <v>Bourne</v>
      </c>
      <c r="D71" s="292">
        <f>NQTumble!Y195</f>
        <v>77.3</v>
      </c>
      <c r="E71" s="292">
        <f>RANK(D71,D$71:D$71,0)</f>
        <v>1</v>
      </c>
      <c r="F71" s="251"/>
      <c r="G71" s="293">
        <f>NQTumble!AB195</f>
        <v>0.82</v>
      </c>
    </row>
    <row r="72" spans="1:7" ht="13.7" customHeight="1">
      <c r="A72" s="295"/>
      <c r="B72" s="295"/>
      <c r="C72" s="295"/>
      <c r="D72" s="296"/>
      <c r="E72" s="295"/>
      <c r="F72" s="295"/>
      <c r="G72" s="295"/>
    </row>
    <row r="73" spans="1:7" ht="13.7" customHeight="1">
      <c r="A73" s="290" t="s">
        <v>2</v>
      </c>
      <c r="B73" s="290" t="s">
        <v>48</v>
      </c>
      <c r="C73" s="290" t="s">
        <v>4</v>
      </c>
      <c r="D73" s="292"/>
      <c r="E73" s="251"/>
      <c r="F73" s="251"/>
      <c r="G73" s="251"/>
    </row>
    <row r="74" spans="1:7" ht="13.7" customHeight="1">
      <c r="A74" s="236">
        <v>105</v>
      </c>
      <c r="B74" s="237" t="str">
        <f>VLOOKUP(A74,RNames!A51:C1015,2,FALSE)</f>
        <v>Isabelle Boaler</v>
      </c>
      <c r="C74" s="237" t="str">
        <f>VLOOKUP(B74,RNames!B51:D1015,2,FALSE)</f>
        <v>L&amp;G</v>
      </c>
      <c r="D74" s="292">
        <f>RTumble!Y207</f>
        <v>50.4</v>
      </c>
      <c r="E74" s="292">
        <f t="shared" ref="E74:E80" si="4">RANK(D74,D$74:D$80,0)</f>
        <v>6</v>
      </c>
      <c r="F74" s="251"/>
      <c r="G74" s="293">
        <f>RTumble!AD207</f>
        <v>0.88</v>
      </c>
    </row>
    <row r="75" spans="1:7" ht="13.7" customHeight="1">
      <c r="A75" s="236">
        <v>122</v>
      </c>
      <c r="B75" s="237" t="str">
        <f>VLOOKUP(A75,NQNames!A53:C977,2,FALSE)</f>
        <v>Hetty Sinclair</v>
      </c>
      <c r="C75" s="237" t="str">
        <f>VLOOKUP(B75,NQNames!B53:D977,2,FALSE)</f>
        <v>NDGA</v>
      </c>
      <c r="D75" s="292">
        <f>NQTumble!Y199</f>
        <v>78.100000000000009</v>
      </c>
      <c r="E75" s="292">
        <f t="shared" si="4"/>
        <v>4</v>
      </c>
      <c r="F75" s="251"/>
      <c r="G75" s="293">
        <f>NQTumble!AB199</f>
        <v>0.91999999999999993</v>
      </c>
    </row>
    <row r="76" spans="1:7" ht="13.7" customHeight="1">
      <c r="A76" s="236">
        <v>123</v>
      </c>
      <c r="B76" s="237" t="str">
        <f>VLOOKUP(A76,NQNames!A54:C978,2,FALSE)</f>
        <v xml:space="preserve">Alyssa Abbott </v>
      </c>
      <c r="C76" s="237" t="str">
        <f>VLOOKUP(B76,NQNames!B54:D978,2,FALSE)</f>
        <v>Spelthorne</v>
      </c>
      <c r="D76" s="292">
        <f>NQTumble!Y200</f>
        <v>80.400000000000006</v>
      </c>
      <c r="E76" s="292">
        <f t="shared" si="4"/>
        <v>1</v>
      </c>
      <c r="F76" s="251"/>
      <c r="G76" s="293">
        <f>NQTumble!AB200</f>
        <v>0.86999999999999988</v>
      </c>
    </row>
    <row r="77" spans="1:7" ht="13.7" customHeight="1">
      <c r="A77" s="236">
        <v>124</v>
      </c>
      <c r="B77" s="237" t="str">
        <f>VLOOKUP(A77,NQNames!A55:C979,2,FALSE)</f>
        <v>Freya Ridge</v>
      </c>
      <c r="C77" s="237" t="str">
        <f>VLOOKUP(B77,NQNames!B55:D979,2,FALSE)</f>
        <v>NDGA</v>
      </c>
      <c r="D77" s="292">
        <f>NQTumble!Y201</f>
        <v>78.599999999999994</v>
      </c>
      <c r="E77" s="292">
        <f t="shared" si="4"/>
        <v>3</v>
      </c>
      <c r="F77" s="251"/>
      <c r="G77" s="293">
        <f>NQTumble!AB201</f>
        <v>0.77</v>
      </c>
    </row>
    <row r="78" spans="1:7" ht="13.7" customHeight="1">
      <c r="A78" s="236">
        <v>125</v>
      </c>
      <c r="B78" s="237" t="str">
        <f>VLOOKUP(A78,NQNames!A56:C980,2,FALSE)</f>
        <v xml:space="preserve">Olivia Hitching </v>
      </c>
      <c r="C78" s="237" t="str">
        <f>VLOOKUP(B78,NQNames!B56:D980,2,FALSE)</f>
        <v>Spelthorne</v>
      </c>
      <c r="D78" s="292">
        <f>NQTumble!Y202</f>
        <v>0</v>
      </c>
      <c r="E78" s="292">
        <f t="shared" si="4"/>
        <v>7</v>
      </c>
      <c r="F78" s="251"/>
      <c r="G78" s="293">
        <f>NQTumble!AB202</f>
        <v>0</v>
      </c>
    </row>
    <row r="79" spans="1:7" ht="13.7" customHeight="1">
      <c r="A79" s="236">
        <v>126</v>
      </c>
      <c r="B79" s="237" t="str">
        <f>VLOOKUP(A79,NQNames!A57:C981,2,FALSE)</f>
        <v>Millie Waterman</v>
      </c>
      <c r="C79" s="237" t="str">
        <f>VLOOKUP(B79,NQNames!B57:D981,2,FALSE)</f>
        <v>NDGA</v>
      </c>
      <c r="D79" s="292">
        <f>NQTumble!Y203</f>
        <v>77.900000000000006</v>
      </c>
      <c r="E79" s="292">
        <f t="shared" si="4"/>
        <v>5</v>
      </c>
      <c r="F79" s="251"/>
      <c r="G79" s="293">
        <f>NQTumble!AB203</f>
        <v>0.86999999999999988</v>
      </c>
    </row>
    <row r="80" spans="1:7" ht="13.7" customHeight="1">
      <c r="A80" s="236">
        <v>127</v>
      </c>
      <c r="B80" s="237" t="str">
        <f>VLOOKUP(A80,NQNames!A58:C982,2,FALSE)</f>
        <v>Jemima Lund</v>
      </c>
      <c r="C80" s="237" t="str">
        <f>VLOOKUP(B80,NQNames!B58:D982,2,FALSE)</f>
        <v>NDGA</v>
      </c>
      <c r="D80" s="292">
        <f>NQTumble!Y204</f>
        <v>79.300000000000011</v>
      </c>
      <c r="E80" s="292">
        <f t="shared" si="4"/>
        <v>2</v>
      </c>
      <c r="F80" s="251"/>
      <c r="G80" s="293">
        <f>NQTumble!AB204</f>
        <v>0.8600000000000001</v>
      </c>
    </row>
    <row r="81" spans="1:7" ht="13.7" customHeight="1">
      <c r="A81" s="295"/>
      <c r="B81" s="295"/>
      <c r="C81" s="295"/>
      <c r="D81" s="296"/>
      <c r="E81" s="295"/>
      <c r="F81" s="295"/>
      <c r="G81" s="295"/>
    </row>
    <row r="82" spans="1:7" ht="13.7" customHeight="1">
      <c r="A82" s="290" t="s">
        <v>2</v>
      </c>
      <c r="B82" s="290" t="s">
        <v>49</v>
      </c>
      <c r="C82" s="290" t="s">
        <v>4</v>
      </c>
      <c r="D82" s="292"/>
      <c r="E82" s="251"/>
      <c r="F82" s="251"/>
      <c r="G82" s="251"/>
    </row>
    <row r="83" spans="1:7" ht="13.7" customHeight="1">
      <c r="A83" s="236">
        <v>128</v>
      </c>
      <c r="B83" s="237" t="str">
        <f>VLOOKUP(A83,NQNames!A61:C985,2,FALSE)</f>
        <v xml:space="preserve">Harry Watson </v>
      </c>
      <c r="C83" s="237" t="str">
        <f>VLOOKUP(B83,NQNames!B61:D985,2,FALSE)</f>
        <v>Spelthorne</v>
      </c>
      <c r="D83" s="292">
        <f>NQTumble!Y208</f>
        <v>76.400000000000006</v>
      </c>
      <c r="E83" s="292">
        <f>RANK(D83,D$83:D$83,0)</f>
        <v>1</v>
      </c>
      <c r="F83" s="251"/>
      <c r="G83" s="293">
        <f>NQTumble!AB208</f>
        <v>0.85</v>
      </c>
    </row>
    <row r="84" spans="1:7" ht="13.7" customHeight="1">
      <c r="A84" s="295"/>
      <c r="B84" s="295"/>
      <c r="C84" s="295"/>
      <c r="D84" s="296"/>
      <c r="E84" s="295"/>
      <c r="F84" s="295"/>
      <c r="G84" s="295"/>
    </row>
    <row r="85" spans="1:7" ht="13.7" customHeight="1">
      <c r="A85" s="290" t="s">
        <v>2</v>
      </c>
      <c r="B85" s="290" t="s">
        <v>50</v>
      </c>
      <c r="C85" s="290" t="s">
        <v>4</v>
      </c>
      <c r="D85" s="292"/>
      <c r="E85" s="251"/>
      <c r="F85" s="251"/>
      <c r="G85" s="251"/>
    </row>
    <row r="86" spans="1:7" ht="13.7" customHeight="1">
      <c r="A86" s="236">
        <v>106</v>
      </c>
      <c r="B86" s="237" t="str">
        <f>VLOOKUP(A86,RNames!A63:C1027,2,FALSE)</f>
        <v>Ellie Wild</v>
      </c>
      <c r="C86" s="237" t="str">
        <f>VLOOKUP(B86,RNames!B63:D1027,2,FALSE)</f>
        <v>Bevendean</v>
      </c>
      <c r="D86" s="292">
        <f>RTumble!Y215</f>
        <v>76.900000000000006</v>
      </c>
      <c r="E86" s="292">
        <f t="shared" ref="E86:E96" si="5">RANK(D86,D$86:D$96,0)</f>
        <v>4</v>
      </c>
      <c r="F86" s="251"/>
      <c r="G86" s="293">
        <f>RTumble!AD215</f>
        <v>0.92</v>
      </c>
    </row>
    <row r="87" spans="1:7" ht="13.7" customHeight="1">
      <c r="A87" s="306">
        <v>107</v>
      </c>
      <c r="B87" s="302" t="str">
        <f>VLOOKUP(A87,RNames!A64:C1028,2,FALSE)</f>
        <v>Jessica Harvey</v>
      </c>
      <c r="C87" s="302" t="str">
        <f>VLOOKUP(B87,RNames!B64:D1028,2,FALSE)</f>
        <v>Bevendean</v>
      </c>
      <c r="D87" s="303">
        <f>RTumble!Y216</f>
        <v>78.399999999999991</v>
      </c>
      <c r="E87" s="303">
        <f t="shared" si="5"/>
        <v>1</v>
      </c>
      <c r="F87" s="304"/>
      <c r="G87" s="305">
        <f>RTumble!AD216</f>
        <v>0.78</v>
      </c>
    </row>
    <row r="88" spans="1:7" ht="13.7" customHeight="1">
      <c r="A88" s="236">
        <v>108</v>
      </c>
      <c r="B88" s="237" t="str">
        <f>VLOOKUP(A88,RNames!A65:C1029,2,FALSE)</f>
        <v>Saskia Jemey</v>
      </c>
      <c r="C88" s="237" t="str">
        <f>VLOOKUP(B88,RNames!B65:D1029,2,FALSE)</f>
        <v>Hollington</v>
      </c>
      <c r="D88" s="292">
        <f>RTumble!Y217</f>
        <v>76.3</v>
      </c>
      <c r="E88" s="292">
        <f t="shared" si="5"/>
        <v>6</v>
      </c>
      <c r="F88" s="251"/>
      <c r="G88" s="293">
        <f>RTumble!AD217</f>
        <v>0.88</v>
      </c>
    </row>
    <row r="89" spans="1:7" ht="13.7" customHeight="1">
      <c r="A89" s="236">
        <v>110</v>
      </c>
      <c r="B89" s="237" t="str">
        <f>VLOOKUP(A89,RNames!A66:C1030,2,FALSE)</f>
        <v>Lois Allman</v>
      </c>
      <c r="C89" s="237" t="str">
        <f>VLOOKUP(B89,RNames!B66:D1030,2,FALSE)</f>
        <v>L&amp;G</v>
      </c>
      <c r="D89" s="292">
        <f>RTumble!Y219</f>
        <v>0</v>
      </c>
      <c r="E89" s="292">
        <f t="shared" si="5"/>
        <v>10</v>
      </c>
      <c r="F89" s="251"/>
      <c r="G89" s="293">
        <f>RTumble!AD219</f>
        <v>0</v>
      </c>
    </row>
    <row r="90" spans="1:7" ht="13.7" customHeight="1">
      <c r="A90" s="236">
        <v>111</v>
      </c>
      <c r="B90" s="237" t="str">
        <f>VLOOKUP(A90,RNames!A67:C1031,2,FALSE)</f>
        <v>Megan Levenhagen</v>
      </c>
      <c r="C90" s="237" t="str">
        <f>VLOOKUP(B90,RNames!B67:D1031,2,FALSE)</f>
        <v>L&amp;G</v>
      </c>
      <c r="D90" s="292">
        <f>RTumble!Y220</f>
        <v>78.3</v>
      </c>
      <c r="E90" s="292">
        <f t="shared" si="5"/>
        <v>2</v>
      </c>
      <c r="F90" s="251"/>
      <c r="G90" s="293">
        <f>RTumble!AD220</f>
        <v>0.8</v>
      </c>
    </row>
    <row r="91" spans="1:7" ht="13.7" customHeight="1">
      <c r="A91" s="236">
        <v>112</v>
      </c>
      <c r="B91" s="237" t="str">
        <f>VLOOKUP(A91,RNames!A68:C1032,2,FALSE)</f>
        <v>Jessica Horne</v>
      </c>
      <c r="C91" s="237" t="str">
        <f>VLOOKUP(B91,RNames!B68:D1032,2,FALSE)</f>
        <v>Swifts</v>
      </c>
      <c r="D91" s="292"/>
      <c r="E91" s="292">
        <f t="shared" si="5"/>
        <v>10</v>
      </c>
      <c r="F91" s="251"/>
      <c r="G91" s="293"/>
    </row>
    <row r="92" spans="1:7" ht="13.7" customHeight="1">
      <c r="A92" s="236">
        <v>129</v>
      </c>
      <c r="B92" s="237" t="str">
        <f>VLOOKUP(A92,NQNames!A70:C994,2,FALSE)</f>
        <v>Tia West</v>
      </c>
      <c r="C92" s="237" t="str">
        <f>VLOOKUP(B92,NQNames!B70:D994,2,FALSE)</f>
        <v>Hollington</v>
      </c>
      <c r="D92" s="292">
        <f>NQTumble!Y212</f>
        <v>78.099999999999994</v>
      </c>
      <c r="E92" s="292">
        <f t="shared" si="5"/>
        <v>3</v>
      </c>
      <c r="F92" s="251"/>
      <c r="G92" s="293">
        <f>NQTumble!AB212</f>
        <v>0.88000000000000012</v>
      </c>
    </row>
    <row r="93" spans="1:7" ht="13.7" customHeight="1">
      <c r="A93" s="236">
        <v>130</v>
      </c>
      <c r="B93" s="237" t="str">
        <f>VLOOKUP(A93,NQNames!A71:C995,2,FALSE)</f>
        <v>Elena Borg-Myatt</v>
      </c>
      <c r="C93" s="237" t="str">
        <f>VLOOKUP(B93,NQNames!B71:D995,2,FALSE)</f>
        <v>Swifts</v>
      </c>
      <c r="D93" s="292">
        <f>NQTumble!Y213</f>
        <v>75.599999999999994</v>
      </c>
      <c r="E93" s="292">
        <f t="shared" si="5"/>
        <v>8</v>
      </c>
      <c r="F93" s="251"/>
      <c r="G93" s="293">
        <f>NQTumble!AB213</f>
        <v>0.9</v>
      </c>
    </row>
    <row r="94" spans="1:7" ht="13.7" customHeight="1">
      <c r="A94" s="236">
        <v>131</v>
      </c>
      <c r="B94" s="237" t="str">
        <f>VLOOKUP(A94,NQNames!A73:C997,2,FALSE)</f>
        <v xml:space="preserve">Jess Biddle </v>
      </c>
      <c r="C94" s="237" t="str">
        <f>VLOOKUP(B94,NQNames!B73:D997,2,FALSE)</f>
        <v>Spelthorne</v>
      </c>
      <c r="D94" s="292">
        <f>NQTumble!Y214</f>
        <v>76.099999999999994</v>
      </c>
      <c r="E94" s="292">
        <f t="shared" si="5"/>
        <v>7</v>
      </c>
      <c r="F94" s="251"/>
      <c r="G94" s="293">
        <f>NQTumble!AB214</f>
        <v>0.86999999999999988</v>
      </c>
    </row>
    <row r="95" spans="1:7" ht="13.7" customHeight="1">
      <c r="A95" s="236">
        <v>132</v>
      </c>
      <c r="B95" s="237" t="str">
        <f>VLOOKUP(A95,NQNames!A74:C998,2,FALSE)</f>
        <v xml:space="preserve">Harriet Woodley </v>
      </c>
      <c r="C95" s="237" t="str">
        <f>VLOOKUP(B95,NQNames!B74:D998,2,FALSE)</f>
        <v>Spelthorne</v>
      </c>
      <c r="D95" s="292">
        <f>NQTumble!Y215</f>
        <v>75.2</v>
      </c>
      <c r="E95" s="292">
        <f t="shared" si="5"/>
        <v>9</v>
      </c>
      <c r="F95" s="251"/>
      <c r="G95" s="293">
        <f>NQTumble!AB215</f>
        <v>0.91999999999999993</v>
      </c>
    </row>
    <row r="96" spans="1:7" ht="13.7" customHeight="1">
      <c r="A96" s="236">
        <v>133</v>
      </c>
      <c r="B96" s="237" t="str">
        <f>VLOOKUP(A96,NQNames!A75:C999,2,FALSE)</f>
        <v>Molly Sinclair</v>
      </c>
      <c r="C96" s="237" t="str">
        <f>VLOOKUP(B96,NQNames!B75:D999,2,FALSE)</f>
        <v>NDGA</v>
      </c>
      <c r="D96" s="292">
        <f>NQTumble!Y216</f>
        <v>76.8</v>
      </c>
      <c r="E96" s="292">
        <f t="shared" si="5"/>
        <v>5</v>
      </c>
      <c r="F96" s="251"/>
      <c r="G96" s="293">
        <f>NQTumble!AB216</f>
        <v>0.86999999999999988</v>
      </c>
    </row>
    <row r="97" spans="1:7" ht="13.7" customHeight="1">
      <c r="A97" s="295"/>
      <c r="B97" s="295"/>
      <c r="C97" s="295"/>
      <c r="D97" s="296"/>
      <c r="E97" s="295"/>
      <c r="F97" s="295"/>
      <c r="G97" s="295"/>
    </row>
    <row r="98" spans="1:7" ht="13.7" customHeight="1">
      <c r="A98" s="290" t="s">
        <v>2</v>
      </c>
      <c r="B98" s="290" t="s">
        <v>241</v>
      </c>
      <c r="C98" s="290" t="s">
        <v>4</v>
      </c>
      <c r="D98" s="292"/>
      <c r="E98" s="251"/>
      <c r="F98" s="251"/>
      <c r="G98" s="251"/>
    </row>
    <row r="99" spans="1:7" ht="13.7" customHeight="1">
      <c r="A99" s="236">
        <v>113</v>
      </c>
      <c r="B99" s="237" t="str">
        <f>VLOOKUP(A99,RNames!A76:C1040,2,FALSE)</f>
        <v>Taye Luke</v>
      </c>
      <c r="C99" s="237" t="str">
        <f>VLOOKUP(B99,RNames!B76:D1040,2,FALSE)</f>
        <v>Bourne</v>
      </c>
      <c r="D99" s="292">
        <f>RTumble!Y224</f>
        <v>69</v>
      </c>
      <c r="E99" s="292">
        <f>RANK(D99,D$99:D$101,0)</f>
        <v>3</v>
      </c>
      <c r="F99" s="251"/>
      <c r="G99" s="293">
        <f>RTumble!AD224</f>
        <v>0.76</v>
      </c>
    </row>
    <row r="100" spans="1:7" ht="13.7" customHeight="1">
      <c r="A100" s="236">
        <v>134</v>
      </c>
      <c r="B100" s="237" t="str">
        <f>VLOOKUP(A100,NQNames!A78:C1002,2,FALSE)</f>
        <v>Isaac Graham</v>
      </c>
      <c r="C100" s="237" t="str">
        <f>VLOOKUP(B100,NQNames!B78:D1002,2,FALSE)</f>
        <v>Swifts</v>
      </c>
      <c r="D100" s="292">
        <f>NQTumble!Y220</f>
        <v>78.2</v>
      </c>
      <c r="E100" s="292">
        <f>RANK(D100,D$99:D$101,0)</f>
        <v>1</v>
      </c>
      <c r="F100" s="251"/>
      <c r="G100" s="293">
        <f>NQTumble!AB220</f>
        <v>0.77</v>
      </c>
    </row>
    <row r="101" spans="1:7" ht="13.7" customHeight="1">
      <c r="A101" s="236">
        <v>135</v>
      </c>
      <c r="B101" s="237" t="str">
        <f>VLOOKUP(A101,NQNames!A79:C1003,2,FALSE)</f>
        <v xml:space="preserve">Benjamin West </v>
      </c>
      <c r="C101" s="237" t="str">
        <f>VLOOKUP(B101,NQNames!B79:D1003,2,FALSE)</f>
        <v>Spelthorne</v>
      </c>
      <c r="D101" s="292">
        <f>NQTumble!Y221</f>
        <v>78</v>
      </c>
      <c r="E101" s="292">
        <f>RANK(D101,D$99:D$101,0)</f>
        <v>2</v>
      </c>
      <c r="F101" s="251"/>
      <c r="G101" s="293">
        <f>NQTumble!AB221</f>
        <v>0.89</v>
      </c>
    </row>
    <row r="102" spans="1:7" ht="13.7" customHeight="1">
      <c r="A102" s="295"/>
      <c r="B102" s="295"/>
      <c r="C102" s="295"/>
      <c r="D102" s="296"/>
      <c r="E102" s="295"/>
      <c r="F102" s="295"/>
      <c r="G102" s="295"/>
    </row>
    <row r="103" spans="1:7" ht="13.7" customHeight="1">
      <c r="A103" s="290" t="s">
        <v>2</v>
      </c>
      <c r="B103" s="290" t="s">
        <v>51</v>
      </c>
      <c r="C103" s="290" t="s">
        <v>53</v>
      </c>
      <c r="D103" s="292"/>
      <c r="E103" s="251"/>
      <c r="F103" s="251"/>
      <c r="G103" s="251"/>
    </row>
    <row r="104" spans="1:7" ht="13.7" customHeight="1">
      <c r="A104" s="236">
        <v>114</v>
      </c>
      <c r="B104" s="237" t="str">
        <f>VLOOKUP(A104,RNames!A81:C1045,2,FALSE)</f>
        <v>Megan Cotter</v>
      </c>
      <c r="C104" s="237" t="str">
        <f>VLOOKUP(B104,RNames!B81:D1045,2,FALSE)</f>
        <v>Bourne</v>
      </c>
      <c r="D104" s="292">
        <f>RTumble!Y232</f>
        <v>74.3</v>
      </c>
      <c r="E104" s="292">
        <f>RANK(D104,D$104:D$107,0)</f>
        <v>3</v>
      </c>
      <c r="F104" s="251"/>
      <c r="G104" s="293">
        <f>RTumble!AD232</f>
        <v>0.94</v>
      </c>
    </row>
    <row r="105" spans="1:7" ht="13.7" customHeight="1">
      <c r="A105" s="236">
        <v>115</v>
      </c>
      <c r="B105" s="237" t="str">
        <f>VLOOKUP(A105,RNames!A82:C1046,2,FALSE)</f>
        <v>Hugo Wolley</v>
      </c>
      <c r="C105" s="237" t="str">
        <f>VLOOKUP(B105,RNames!B82:D1046,2,FALSE)</f>
        <v>Bourne</v>
      </c>
      <c r="D105" s="292"/>
      <c r="E105" s="251" t="e">
        <f>RANK(D105,D$104:D$107,0)</f>
        <v>#N/A</v>
      </c>
      <c r="F105" s="251"/>
      <c r="G105" s="293"/>
    </row>
    <row r="106" spans="1:7" ht="13.7" customHeight="1">
      <c r="A106" s="236">
        <v>136</v>
      </c>
      <c r="B106" s="237" t="str">
        <f>VLOOKUP(A106,NQNames!A84:C1008,2,FALSE)</f>
        <v>Kyla West</v>
      </c>
      <c r="C106" s="237" t="str">
        <f>VLOOKUP(B106,NQNames!B84:D1008,2,FALSE)</f>
        <v>Hollington</v>
      </c>
      <c r="D106" s="292">
        <f>NQTumble!Y225</f>
        <v>76.099999999999994</v>
      </c>
      <c r="E106" s="292">
        <f>RANK(D106,D$104:D$107,0)</f>
        <v>2</v>
      </c>
      <c r="F106" s="251"/>
      <c r="G106" s="293">
        <f>NQTumble!AB225</f>
        <v>0.85</v>
      </c>
    </row>
    <row r="107" spans="1:7" ht="13.7" customHeight="1">
      <c r="A107" s="236">
        <v>137</v>
      </c>
      <c r="B107" s="237" t="str">
        <f>VLOOKUP(A107,NQNames!A85:C1009,2,FALSE)</f>
        <v>Ashlyn Cotman</v>
      </c>
      <c r="C107" s="237" t="str">
        <f>VLOOKUP(B107,NQNames!B85:D1009,2,FALSE)</f>
        <v>Hollington</v>
      </c>
      <c r="D107" s="292">
        <f>NQTumble!Y226</f>
        <v>78.599999999999994</v>
      </c>
      <c r="E107" s="292">
        <f>RANK(D107,D$104:D$107,0)</f>
        <v>1</v>
      </c>
      <c r="F107" s="251"/>
      <c r="G107" s="293">
        <f>NQTumble!AB226</f>
        <v>0.94000000000000006</v>
      </c>
    </row>
    <row r="108" spans="1:7" ht="13.7" customHeight="1">
      <c r="A108" s="295"/>
      <c r="B108" s="295"/>
      <c r="C108" s="295"/>
      <c r="D108" s="296"/>
      <c r="E108" s="295"/>
      <c r="F108" s="295"/>
      <c r="G108" s="295"/>
    </row>
    <row r="109" spans="1:7" ht="13.7" customHeight="1">
      <c r="A109" s="290" t="s">
        <v>2</v>
      </c>
      <c r="B109" s="290" t="s">
        <v>242</v>
      </c>
      <c r="C109" s="290" t="s">
        <v>53</v>
      </c>
      <c r="D109" s="292"/>
      <c r="E109" s="251"/>
      <c r="F109" s="251"/>
      <c r="G109" s="251"/>
    </row>
    <row r="110" spans="1:7" ht="13.7" customHeight="1">
      <c r="A110" s="236">
        <v>116</v>
      </c>
      <c r="B110" s="237" t="str">
        <f>VLOOKUP(A110,RNames!A87:C1051,2,FALSE)</f>
        <v>Theo Deacon</v>
      </c>
      <c r="C110" s="237" t="str">
        <f>VLOOKUP(B110,RNames!B87:D1051,2,FALSE)</f>
        <v>Bourne</v>
      </c>
      <c r="D110" s="292">
        <f>RTumble!Y228</f>
        <v>76</v>
      </c>
      <c r="E110" s="292">
        <f>RANK(D110,D$110:D$111,0)</f>
        <v>1</v>
      </c>
      <c r="F110" s="251"/>
      <c r="G110" s="293">
        <f>RTumble!AD228</f>
        <v>0.7</v>
      </c>
    </row>
    <row r="111" spans="1:7" ht="13.7" customHeight="1">
      <c r="A111" s="236">
        <v>138</v>
      </c>
      <c r="B111" s="237" t="str">
        <f>VLOOKUP(A111,NQNames!A89:C1013,2,FALSE)</f>
        <v>Theo Piercy</v>
      </c>
      <c r="C111" s="237" t="str">
        <f>VLOOKUP(B111,NQNames!B89:D1013,2,FALSE)</f>
        <v>Hollington</v>
      </c>
      <c r="D111" s="292">
        <f>NQTumble!Y230</f>
        <v>74.5</v>
      </c>
      <c r="E111" s="292">
        <f>RANK(D111,D$110:D$111,0)</f>
        <v>2</v>
      </c>
      <c r="F111" s="251"/>
      <c r="G111" s="293">
        <f>NQTumble!AB230</f>
        <v>0.76</v>
      </c>
    </row>
    <row r="112" spans="1:7" ht="13.7" customHeight="1">
      <c r="A112" s="295"/>
      <c r="B112" s="295"/>
      <c r="C112" s="295"/>
      <c r="D112" s="296"/>
      <c r="E112" s="295"/>
      <c r="F112" s="295"/>
      <c r="G112" s="295"/>
    </row>
    <row r="113" spans="1:7" ht="13.7" customHeight="1">
      <c r="A113" s="290" t="s">
        <v>2</v>
      </c>
      <c r="B113" s="290" t="s">
        <v>383</v>
      </c>
      <c r="C113" s="290" t="s">
        <v>4</v>
      </c>
      <c r="D113" s="292"/>
      <c r="E113" s="251"/>
      <c r="F113" s="251"/>
      <c r="G113" s="251"/>
    </row>
    <row r="114" spans="1:7" ht="13.7" customHeight="1">
      <c r="A114" s="236">
        <v>117</v>
      </c>
      <c r="B114" s="237" t="str">
        <f>VLOOKUP(A114,RNames!A91:C1055,2,FALSE)</f>
        <v>Joshua Thornton</v>
      </c>
      <c r="C114" s="237" t="str">
        <f>VLOOKUP(B114,RNames!B91:D1055,2,FALSE)</f>
        <v>Hollington</v>
      </c>
      <c r="D114" s="292">
        <f>RTumble!Y241</f>
        <v>73.7</v>
      </c>
      <c r="E114" s="292">
        <f>RANK(D114,D$114:D$114,0)</f>
        <v>1</v>
      </c>
      <c r="F114" s="251"/>
      <c r="G114" s="293">
        <f>RTumble!AD241</f>
        <v>0.76</v>
      </c>
    </row>
    <row r="115" spans="1:7" ht="13.7" customHeight="1">
      <c r="A115" s="295"/>
      <c r="B115" s="295"/>
      <c r="C115" s="295"/>
      <c r="D115" s="296"/>
      <c r="E115" s="295"/>
      <c r="F115" s="295"/>
      <c r="G115" s="295"/>
    </row>
    <row r="116" spans="1:7" ht="13.7" customHeight="1">
      <c r="A116" s="290" t="s">
        <v>2</v>
      </c>
      <c r="B116" s="290" t="s">
        <v>243</v>
      </c>
      <c r="C116" s="290" t="s">
        <v>4</v>
      </c>
      <c r="D116" s="292"/>
      <c r="E116" s="251"/>
      <c r="F116" s="251"/>
      <c r="G116" s="251"/>
    </row>
    <row r="117" spans="1:7" ht="13.7" customHeight="1">
      <c r="A117" s="236">
        <v>118</v>
      </c>
      <c r="B117" s="237" t="str">
        <f>VLOOKUP(A117,RNames!A94:C1058,2,FALSE)</f>
        <v>Spencer Todd</v>
      </c>
      <c r="C117" s="237" t="str">
        <f>VLOOKUP(B117,RNames!B94:D1058,2,FALSE)</f>
        <v>Hollington</v>
      </c>
      <c r="D117" s="292">
        <f>RTumble!Y245</f>
        <v>79.300000000000011</v>
      </c>
      <c r="E117" s="292">
        <f>RANK(D117,D$117:D$121,0)</f>
        <v>1</v>
      </c>
      <c r="F117" s="251"/>
      <c r="G117" s="293">
        <f>RTumble!AD245</f>
        <v>0.86</v>
      </c>
    </row>
    <row r="118" spans="1:7" ht="13.7" customHeight="1">
      <c r="A118" s="236">
        <v>119</v>
      </c>
      <c r="B118" s="237" t="str">
        <f>VLOOKUP(A118,RNames!A95:C1059,2,FALSE)</f>
        <v>Fliss McGirr</v>
      </c>
      <c r="C118" s="237" t="str">
        <f>VLOOKUP(B118,RNames!B95:D1059,2,FALSE)</f>
        <v>L&amp;G</v>
      </c>
      <c r="D118" s="292">
        <f>RTumble!Y246</f>
        <v>77.5</v>
      </c>
      <c r="E118" s="292">
        <f>RANK(D118,D$117:D$121,0)</f>
        <v>4</v>
      </c>
      <c r="F118" s="251"/>
      <c r="G118" s="293">
        <f>RTumble!AD246</f>
        <v>0</v>
      </c>
    </row>
    <row r="119" spans="1:7" ht="13.7" customHeight="1">
      <c r="A119" s="236">
        <v>139</v>
      </c>
      <c r="B119" s="237" t="str">
        <f>VLOOKUP(A119,NQNames!A100:C1025,2,FALSE)</f>
        <v>Peter Payne</v>
      </c>
      <c r="C119" s="237" t="str">
        <f>VLOOKUP(B119,NQNames!B100:D1025,2,FALSE)</f>
        <v>Swifts</v>
      </c>
      <c r="D119" s="292">
        <f>NQTumble!Y234</f>
        <v>78.400000000000006</v>
      </c>
      <c r="E119" s="292">
        <f>RANK(D119,D$117:D$121,0)</f>
        <v>2</v>
      </c>
      <c r="F119" s="251"/>
      <c r="G119" s="293">
        <f>NQTumble!AB234</f>
        <v>0.83999999999999986</v>
      </c>
    </row>
    <row r="120" spans="1:7" ht="13.7" customHeight="1">
      <c r="A120" s="236">
        <v>140</v>
      </c>
      <c r="B120" s="237" t="str">
        <f>VLOOKUP(A120,NQNames!A100:C1025,2,FALSE)</f>
        <v xml:space="preserve">Jack Clegg </v>
      </c>
      <c r="C120" s="237" t="str">
        <f>VLOOKUP(B120,NQNames!B100:D1025,2,FALSE)</f>
        <v>Spelthorne</v>
      </c>
      <c r="D120" s="292">
        <f>NQTumble!Y235</f>
        <v>74</v>
      </c>
      <c r="E120" s="292">
        <f>RANK(D120,D$117:D$121,0)</f>
        <v>5</v>
      </c>
      <c r="F120" s="251"/>
      <c r="G120" s="293">
        <f>NQTumble!AB235</f>
        <v>0.82</v>
      </c>
    </row>
    <row r="121" spans="1:7" ht="13.7" customHeight="1">
      <c r="A121" s="236">
        <v>141</v>
      </c>
      <c r="B121" s="237" t="str">
        <f>VLOOKUP(A121,NQNames!A101:C1026,2,FALSE)</f>
        <v>Tyler Verdenik</v>
      </c>
      <c r="C121" s="237" t="str">
        <f>VLOOKUP(B121,NQNames!B101:D1026,2,FALSE)</f>
        <v>Swifts</v>
      </c>
      <c r="D121" s="292">
        <f>NQTumble!Y236</f>
        <v>78</v>
      </c>
      <c r="E121" s="292">
        <f>RANK(D121,D$117:D$121,0)</f>
        <v>3</v>
      </c>
      <c r="F121" s="251"/>
      <c r="G121" s="293">
        <f>NQTumble!AB236</f>
        <v>0.8899999999999999</v>
      </c>
    </row>
    <row r="122" spans="1:7" ht="13.7" customHeight="1">
      <c r="A122" s="295"/>
      <c r="B122" s="295"/>
      <c r="C122" s="295"/>
      <c r="D122" s="296"/>
      <c r="E122" s="295"/>
      <c r="F122" s="295"/>
      <c r="G122" s="295"/>
    </row>
    <row r="123" spans="1:7" ht="13.7" customHeight="1">
      <c r="A123" s="290" t="s">
        <v>2</v>
      </c>
      <c r="B123" s="290" t="s">
        <v>244</v>
      </c>
      <c r="C123" s="290" t="s">
        <v>4</v>
      </c>
      <c r="D123" s="292"/>
      <c r="E123" s="251"/>
      <c r="F123" s="251"/>
      <c r="G123" s="251"/>
    </row>
    <row r="124" spans="1:7" ht="13.7" customHeight="1">
      <c r="A124" s="236">
        <v>120</v>
      </c>
      <c r="B124" s="237" t="str">
        <f>VLOOKUP(A124,RNames!A100:C1064,2,FALSE)</f>
        <v>Lucy Bye</v>
      </c>
      <c r="C124" s="237" t="str">
        <f>VLOOKUP(B124,RNames!B100:D1064,2,FALSE)</f>
        <v>L&amp;G</v>
      </c>
      <c r="D124" s="292">
        <f>RTumble!Y250</f>
        <v>78.399999999999991</v>
      </c>
      <c r="E124" s="292">
        <f t="shared" ref="E124:E131" si="6">RANK(D124,D$124:D$131,0)</f>
        <v>3</v>
      </c>
      <c r="F124" s="251"/>
      <c r="G124" s="293">
        <f>RTumble!AD250</f>
        <v>0.66</v>
      </c>
    </row>
    <row r="125" spans="1:7" ht="13.7" customHeight="1">
      <c r="A125" s="301">
        <v>122</v>
      </c>
      <c r="B125" s="302" t="str">
        <f>VLOOKUP(A125,RNames!A101:C1065,2,FALSE)</f>
        <v>Abbie Hales</v>
      </c>
      <c r="C125" s="302" t="str">
        <f>VLOOKUP(B125,RNames!B101:D1065,2,FALSE)</f>
        <v>Swifts</v>
      </c>
      <c r="D125" s="303"/>
      <c r="E125" s="304" t="e">
        <f t="shared" si="6"/>
        <v>#N/A</v>
      </c>
      <c r="F125" s="304"/>
      <c r="G125" s="305"/>
    </row>
    <row r="126" spans="1:7" ht="13.7" customHeight="1">
      <c r="A126" s="236">
        <v>123</v>
      </c>
      <c r="B126" s="237" t="str">
        <f>VLOOKUP(A126,RNames!A102:C1066,2,FALSE)</f>
        <v>Imogen Fuller</v>
      </c>
      <c r="C126" s="237" t="str">
        <f>VLOOKUP(B126,RNames!B102:D1066,2,FALSE)</f>
        <v>Swifts</v>
      </c>
      <c r="D126" s="292"/>
      <c r="E126" s="251" t="e">
        <f t="shared" si="6"/>
        <v>#N/A</v>
      </c>
      <c r="F126" s="251"/>
      <c r="G126" s="293"/>
    </row>
    <row r="127" spans="1:7" ht="13.7" customHeight="1">
      <c r="A127" s="236">
        <v>124</v>
      </c>
      <c r="B127" s="237" t="str">
        <f>VLOOKUP(A127,RNames!A103:C1067,2,FALSE)</f>
        <v>Malek Jbali</v>
      </c>
      <c r="C127" s="237" t="str">
        <f>VLOOKUP(B127,RNames!B103:D1067,2,FALSE)</f>
        <v>Hollington</v>
      </c>
      <c r="D127" s="292"/>
      <c r="E127" s="251" t="e">
        <f t="shared" si="6"/>
        <v>#N/A</v>
      </c>
      <c r="F127" s="251"/>
      <c r="G127" s="293"/>
    </row>
    <row r="128" spans="1:7" ht="13.7" customHeight="1">
      <c r="A128" s="236">
        <v>109</v>
      </c>
      <c r="B128" s="237" t="str">
        <f>VLOOKUP(A128,RNames!A104:C1068,2,FALSE)</f>
        <v>Kiah Phillips</v>
      </c>
      <c r="C128" s="237" t="str">
        <f>VLOOKUP(B128,RNames!B104:D1068,2,FALSE)</f>
        <v>Hollington</v>
      </c>
      <c r="D128" s="292">
        <f>RTumble!Y251</f>
        <v>76.599999999999994</v>
      </c>
      <c r="E128" s="292">
        <f t="shared" si="6"/>
        <v>5</v>
      </c>
      <c r="F128" s="251"/>
      <c r="G128" s="293">
        <f>RTumble!AD251</f>
        <v>0.84</v>
      </c>
    </row>
    <row r="129" spans="1:7" ht="13.7" customHeight="1">
      <c r="A129" s="236">
        <v>142</v>
      </c>
      <c r="B129" s="237" t="str">
        <f>VLOOKUP(A129,NQNames!A109:C1034,2,FALSE)</f>
        <v xml:space="preserve">Melissa Tierney </v>
      </c>
      <c r="C129" s="237" t="str">
        <f>VLOOKUP(B129,NQNames!B109:D1034,2,FALSE)</f>
        <v>Spelthorne</v>
      </c>
      <c r="D129" s="292">
        <f>NQTumble!Y240</f>
        <v>79.199999999999989</v>
      </c>
      <c r="E129" s="292">
        <f t="shared" si="6"/>
        <v>2</v>
      </c>
      <c r="F129" s="251"/>
      <c r="G129" s="293">
        <f>NQTumble!AB240</f>
        <v>0.80999999999999994</v>
      </c>
    </row>
    <row r="130" spans="1:7" ht="13.7" customHeight="1">
      <c r="A130" s="236">
        <v>143</v>
      </c>
      <c r="B130" s="237" t="str">
        <f>VLOOKUP(A130,NQNames!A110:C1035,2,FALSE)</f>
        <v>Beth Jarvis</v>
      </c>
      <c r="C130" s="237" t="str">
        <f>VLOOKUP(B130,NQNames!B110:D1035,2,FALSE)</f>
        <v>Swifts</v>
      </c>
      <c r="D130" s="292">
        <f>NQTumble!Y241</f>
        <v>79.2</v>
      </c>
      <c r="E130" s="292">
        <f t="shared" si="6"/>
        <v>1</v>
      </c>
      <c r="F130" s="251"/>
      <c r="G130" s="293">
        <f>NQTumble!AB241</f>
        <v>0.97</v>
      </c>
    </row>
    <row r="131" spans="1:7" ht="13.7" customHeight="1">
      <c r="A131" s="236">
        <v>144</v>
      </c>
      <c r="B131" s="237" t="str">
        <f>VLOOKUP(A131,NQNames!A110:C1036,2,FALSE)</f>
        <v>Imi Jarrett</v>
      </c>
      <c r="C131" s="237" t="str">
        <f>VLOOKUP(B131,NQNames!B110:D1036,2,FALSE)</f>
        <v>Hollington</v>
      </c>
      <c r="D131" s="292">
        <f>NQTumble!Y242</f>
        <v>78</v>
      </c>
      <c r="E131" s="292">
        <f t="shared" si="6"/>
        <v>4</v>
      </c>
      <c r="F131" s="251"/>
      <c r="G131" s="293">
        <f>NQTumble!AB242</f>
        <v>0.93</v>
      </c>
    </row>
    <row r="132" spans="1:7" ht="13.7" customHeight="1">
      <c r="A132" s="295"/>
      <c r="B132" s="295"/>
      <c r="C132" s="295"/>
      <c r="D132" s="296"/>
      <c r="E132" s="295"/>
      <c r="F132" s="295"/>
      <c r="G132" s="295"/>
    </row>
    <row r="133" spans="1:7" ht="13.7" customHeight="1">
      <c r="A133" s="290" t="s">
        <v>2</v>
      </c>
      <c r="B133" s="290" t="s">
        <v>52</v>
      </c>
      <c r="C133" s="290" t="s">
        <v>4</v>
      </c>
      <c r="D133" s="292"/>
      <c r="E133" s="251"/>
      <c r="F133" s="251"/>
      <c r="G133" s="251"/>
    </row>
    <row r="134" spans="1:7" ht="13.7" customHeight="1">
      <c r="A134" s="236">
        <v>125</v>
      </c>
      <c r="B134" s="237" t="str">
        <f>VLOOKUP(A134,RNames!A110:C1074,2,FALSE)</f>
        <v>Kirsten Wingate</v>
      </c>
      <c r="C134" s="237" t="str">
        <f>VLOOKUP(B134,RNames!B110:D1074,2,FALSE)</f>
        <v>Hollington</v>
      </c>
      <c r="D134" s="292">
        <f>RTumble!Y255</f>
        <v>77.900000000000006</v>
      </c>
      <c r="E134" s="292">
        <f>RANK(D134,D$134:D$135,0)</f>
        <v>2</v>
      </c>
      <c r="F134" s="251"/>
      <c r="G134" s="293">
        <f>RTumble!AD255</f>
        <v>0.57999999999999996</v>
      </c>
    </row>
    <row r="135" spans="1:7" ht="13.7" customHeight="1">
      <c r="A135" s="236">
        <v>145</v>
      </c>
      <c r="B135" s="237" t="str">
        <f>VLOOKUP(A135,NQNames!A115:C1042,2,FALSE)</f>
        <v>Kai Jerry</v>
      </c>
      <c r="C135" s="237" t="str">
        <f>VLOOKUP(B135,NQNames!B115:D1042,2,FALSE)</f>
        <v>Hollington</v>
      </c>
      <c r="D135" s="292">
        <f>NQTumble!Y246</f>
        <v>78.400000000000006</v>
      </c>
      <c r="E135" s="292">
        <f>RANK(D135,D$134:D$135,0)</f>
        <v>1</v>
      </c>
      <c r="F135" s="251"/>
      <c r="G135" s="293">
        <f>NQTumble!AB246</f>
        <v>0.75</v>
      </c>
    </row>
    <row r="136" spans="1:7" ht="13.7" customHeight="1">
      <c r="A136" s="295"/>
      <c r="B136" s="295"/>
      <c r="C136" s="295"/>
      <c r="D136" s="296"/>
      <c r="E136" s="295"/>
      <c r="F136" s="295"/>
      <c r="G136" s="295"/>
    </row>
    <row r="137" spans="1:7" ht="13.7" customHeight="1">
      <c r="A137" s="290" t="s">
        <v>2</v>
      </c>
      <c r="B137" s="290" t="s">
        <v>54</v>
      </c>
      <c r="C137" s="290" t="s">
        <v>4</v>
      </c>
      <c r="D137" s="292"/>
      <c r="E137" s="251"/>
      <c r="F137" s="251"/>
      <c r="G137" s="251"/>
    </row>
    <row r="138" spans="1:7" ht="13.7" customHeight="1">
      <c r="A138" s="236">
        <v>146</v>
      </c>
      <c r="B138" s="237" t="str">
        <f>VLOOKUP(A138,NQNames!A114:C1041,2,FALSE)</f>
        <v xml:space="preserve">Millie Faulkner </v>
      </c>
      <c r="C138" s="237" t="str">
        <f>VLOOKUP(B138,NQNames!B114:D1041,2,FALSE)</f>
        <v>Spelthorne</v>
      </c>
      <c r="D138" s="292">
        <f>NQTumble!Y250</f>
        <v>74.8</v>
      </c>
      <c r="E138" s="292">
        <f>RANK(D138,D$138:D$138,0)</f>
        <v>1</v>
      </c>
      <c r="F138" s="251"/>
      <c r="G138" s="293">
        <f>NQTumble!AB250</f>
        <v>0.86999999999999988</v>
      </c>
    </row>
    <row r="139" spans="1:7" ht="13.7" customHeight="1">
      <c r="A139" s="295"/>
      <c r="B139" s="295"/>
      <c r="C139" s="295"/>
      <c r="D139" s="296"/>
      <c r="E139" s="295"/>
      <c r="F139" s="295"/>
      <c r="G139" s="295"/>
    </row>
    <row r="140" spans="1:7" ht="13.7" customHeight="1">
      <c r="A140" s="290" t="s">
        <v>2</v>
      </c>
      <c r="B140" s="290" t="s">
        <v>55</v>
      </c>
      <c r="C140" s="290" t="s">
        <v>4</v>
      </c>
      <c r="D140" s="292"/>
      <c r="E140" s="251"/>
      <c r="F140" s="251"/>
      <c r="G140" s="251"/>
    </row>
    <row r="141" spans="1:7" ht="13.7" customHeight="1">
      <c r="A141" s="236">
        <v>126</v>
      </c>
      <c r="B141" s="237" t="str">
        <f>VLOOKUP(A141,RNames!A6:C983,2,FALSE)</f>
        <v>Grace Gillett</v>
      </c>
      <c r="C141" s="237" t="str">
        <f>VLOOKUP(A141,RNames!A6:D983,3,FALSE)</f>
        <v>Hollington</v>
      </c>
      <c r="D141" s="292">
        <f>RTumble!Y259</f>
        <v>81.900000000000006</v>
      </c>
      <c r="E141" s="292">
        <f>RANK(D141,D$141:D$145,0)</f>
        <v>1</v>
      </c>
      <c r="F141" s="251"/>
      <c r="G141" s="293">
        <f>RTumble!AD259</f>
        <v>0.88</v>
      </c>
    </row>
    <row r="142" spans="1:7" ht="13.7" customHeight="1">
      <c r="A142" s="236">
        <v>127</v>
      </c>
      <c r="B142" s="237" t="str">
        <f>VLOOKUP(A142,RNames!A3:C980,2,FALSE)</f>
        <v>Olivia King</v>
      </c>
      <c r="C142" s="237" t="str">
        <f>VLOOKUP(A142,RNames!A3:D980,3,FALSE)</f>
        <v>L&amp;G</v>
      </c>
      <c r="D142" s="292">
        <f>RTumble!Y260</f>
        <v>79.2</v>
      </c>
      <c r="E142" s="292">
        <f>RANK(D142,D$141:D$145,0)</f>
        <v>3</v>
      </c>
      <c r="F142" s="251"/>
      <c r="G142" s="293">
        <f>RTumble!AD260</f>
        <v>0.8</v>
      </c>
    </row>
    <row r="143" spans="1:7" ht="13.7" customHeight="1">
      <c r="A143" s="236">
        <v>147</v>
      </c>
      <c r="B143" s="237" t="str">
        <f>VLOOKUP(A143,NQNames!A119:C1046,2,FALSE)</f>
        <v>Brooke Crisp</v>
      </c>
      <c r="C143" s="237" t="str">
        <f>VLOOKUP(B143,NQNames!B119:D1046,2,FALSE)</f>
        <v>Swifts</v>
      </c>
      <c r="D143" s="292">
        <f>NQTumble!Y254</f>
        <v>78</v>
      </c>
      <c r="E143" s="292">
        <f>RANK(D143,D$141:D$145,0)</f>
        <v>4</v>
      </c>
      <c r="F143" s="251"/>
      <c r="G143" s="293">
        <f>NQTumble!AB254</f>
        <v>0.93999999999999984</v>
      </c>
    </row>
    <row r="144" spans="1:7" ht="13.7" customHeight="1">
      <c r="A144" s="236">
        <v>148</v>
      </c>
      <c r="B144" s="237" t="str">
        <f>VLOOKUP(A144,NQNames!A119:C1046,2,FALSE)</f>
        <v>India Barrett</v>
      </c>
      <c r="C144" s="237" t="str">
        <f>VLOOKUP(B144,NQNames!B119:D1046,2,FALSE)</f>
        <v>Hollington</v>
      </c>
      <c r="D144" s="292">
        <f>NQTumble!Y255</f>
        <v>80.399999999999991</v>
      </c>
      <c r="E144" s="292">
        <f>RANK(D144,D$141:D$145,0)</f>
        <v>2</v>
      </c>
      <c r="F144" s="251"/>
      <c r="G144" s="293">
        <f>NQTumble!AB255</f>
        <v>0.83999999999999986</v>
      </c>
    </row>
    <row r="145" spans="1:7" ht="13.7" customHeight="1">
      <c r="A145" s="236">
        <v>149</v>
      </c>
      <c r="B145" s="237" t="str">
        <f>VLOOKUP(A145,NQNames!A120:C1047,2,FALSE)</f>
        <v xml:space="preserve">Alana Duguid </v>
      </c>
      <c r="C145" s="237" t="str">
        <f>VLOOKUP(B145,NQNames!B120:D1047,2,FALSE)</f>
        <v>Spelthorne</v>
      </c>
      <c r="D145" s="292">
        <f>NQTumble!Y256</f>
        <v>0</v>
      </c>
      <c r="E145" s="292">
        <f>RANK(D145,D$141:D$145,0)</f>
        <v>5</v>
      </c>
      <c r="F145" s="251"/>
      <c r="G145" s="293">
        <f>NQTumble!AB256</f>
        <v>0.91999999999999993</v>
      </c>
    </row>
    <row r="146" spans="1:7" ht="13.7" customHeight="1">
      <c r="A146" s="295"/>
      <c r="B146" s="295"/>
      <c r="C146" s="295"/>
      <c r="D146" s="296"/>
      <c r="E146" s="295"/>
      <c r="F146" s="295"/>
      <c r="G146" s="295"/>
    </row>
    <row r="147" spans="1:7" ht="13.7" customHeight="1">
      <c r="A147" s="290" t="s">
        <v>2</v>
      </c>
      <c r="B147" s="290" t="s">
        <v>56</v>
      </c>
      <c r="C147" s="290" t="s">
        <v>4</v>
      </c>
      <c r="D147" s="292"/>
      <c r="E147" s="251"/>
      <c r="F147" s="251"/>
      <c r="G147" s="251"/>
    </row>
    <row r="148" spans="1:7" ht="13.7" customHeight="1">
      <c r="A148" s="236">
        <v>150</v>
      </c>
      <c r="B148" s="237" t="str">
        <f>VLOOKUP(A148,NQNames!A124:C1051,2,FALSE)</f>
        <v xml:space="preserve">Jake Turner </v>
      </c>
      <c r="C148" s="237" t="str">
        <f>VLOOKUP(B148,NQNames!B124:D1051,2,FALSE)</f>
        <v>Spelthorne</v>
      </c>
      <c r="D148" s="292">
        <f>NQTumble!Y260</f>
        <v>76.3</v>
      </c>
      <c r="E148" s="292">
        <f>RANK(D148,D$148:D$149,0)</f>
        <v>2</v>
      </c>
      <c r="F148" s="251"/>
      <c r="G148" s="293">
        <f>NQTumble!AB260</f>
        <v>0.80999999999999994</v>
      </c>
    </row>
    <row r="149" spans="1:7" ht="13.7" customHeight="1">
      <c r="A149" s="236">
        <v>151</v>
      </c>
      <c r="B149" s="237" t="str">
        <f>VLOOKUP(A149,NQNames!A124:C1051,2,FALSE)</f>
        <v xml:space="preserve">Bradley Gold </v>
      </c>
      <c r="C149" s="237" t="str">
        <f>VLOOKUP(B149,NQNames!B124:D1051,2,FALSE)</f>
        <v>Spelthorne</v>
      </c>
      <c r="D149" s="292">
        <f>NQTumble!Y261</f>
        <v>77.400000000000006</v>
      </c>
      <c r="E149" s="292">
        <f>RANK(D149,D$148:D$149,0)</f>
        <v>1</v>
      </c>
      <c r="F149" s="251"/>
      <c r="G149" s="293">
        <f>NQTumble!AB261</f>
        <v>0.9</v>
      </c>
    </row>
    <row r="150" spans="1:7" ht="13.7" customHeight="1">
      <c r="A150" s="295"/>
      <c r="B150" s="295"/>
      <c r="C150" s="295"/>
      <c r="D150" s="296"/>
      <c r="E150" s="295"/>
      <c r="F150" s="295"/>
      <c r="G150" s="295"/>
    </row>
    <row r="151" spans="1:7" ht="13.7" customHeight="1">
      <c r="A151" s="290" t="s">
        <v>2</v>
      </c>
      <c r="B151" s="290" t="s">
        <v>245</v>
      </c>
      <c r="C151" s="290" t="s">
        <v>4</v>
      </c>
      <c r="D151" s="292"/>
      <c r="E151" s="251"/>
      <c r="F151" s="251"/>
      <c r="G151" s="251"/>
    </row>
    <row r="152" spans="1:7" ht="13.7" customHeight="1">
      <c r="A152" s="301">
        <v>128</v>
      </c>
      <c r="B152" s="307" t="str">
        <f>VLOOKUP(A152,RNames!A14:C991,2,FALSE)</f>
        <v>Poppy Etheridge</v>
      </c>
      <c r="C152" s="307" t="str">
        <f>VLOOKUP(A152,RNames!A14:D991,3,FALSE)</f>
        <v>Swifts</v>
      </c>
      <c r="D152" s="303"/>
      <c r="E152" s="304" t="e">
        <f>RANK(D152,D$152:D$156,0)</f>
        <v>#N/A</v>
      </c>
      <c r="F152" s="304"/>
      <c r="G152" s="305"/>
    </row>
    <row r="153" spans="1:7" ht="13.7" customHeight="1">
      <c r="A153" s="236">
        <v>129</v>
      </c>
      <c r="B153" s="237" t="str">
        <f>VLOOKUP(A153,RNames!A15:C992,2,FALSE)</f>
        <v>Hannah Foster</v>
      </c>
      <c r="C153" s="237" t="str">
        <f>VLOOKUP(A153,RNames!A15:D992,3,FALSE)</f>
        <v>Hollington</v>
      </c>
      <c r="D153" s="292">
        <f>RTumble!Y264</f>
        <v>42.699999999999996</v>
      </c>
      <c r="E153" s="292">
        <f>RANK(D153,D$152:D$156,0)</f>
        <v>4</v>
      </c>
      <c r="F153" s="251"/>
      <c r="G153" s="293">
        <f>RTumble!AD264</f>
        <v>0.96</v>
      </c>
    </row>
    <row r="154" spans="1:7" ht="13.7" customHeight="1">
      <c r="A154" s="236">
        <v>152</v>
      </c>
      <c r="B154" s="237" t="str">
        <f>VLOOKUP(A154,NQNames!A122:C1051,2,FALSE)</f>
        <v xml:space="preserve">Louise Stannard </v>
      </c>
      <c r="C154" s="237" t="str">
        <f>VLOOKUP(B154,NQNames!B122:D1051,2,FALSE)</f>
        <v>Spelthorne</v>
      </c>
      <c r="D154" s="292">
        <f>NQTumble!Y265</f>
        <v>77.899999999999991</v>
      </c>
      <c r="E154" s="292">
        <f>RANK(D154,D$152:D$156,0)</f>
        <v>1</v>
      </c>
      <c r="F154" s="251"/>
      <c r="G154" s="293">
        <f>NQTumble!AB265</f>
        <v>0.86999999999999988</v>
      </c>
    </row>
    <row r="155" spans="1:7" ht="13.7" customHeight="1">
      <c r="A155" s="236">
        <v>153</v>
      </c>
      <c r="B155" s="237" t="str">
        <f>VLOOKUP(A155,NQNames!A122:C1051,2,FALSE)</f>
        <v>Rosa Smith</v>
      </c>
      <c r="C155" s="237" t="str">
        <f>VLOOKUP(B155,NQNames!B122:D1051,2,FALSE)</f>
        <v>Hollington</v>
      </c>
      <c r="D155" s="292">
        <f>NQTumble!Y266</f>
        <v>47.900000000000006</v>
      </c>
      <c r="E155" s="292">
        <f>RANK(D155,D$152:D$156,0)</f>
        <v>2</v>
      </c>
      <c r="F155" s="251"/>
      <c r="G155" s="293">
        <f>NQTumble!AB266</f>
        <v>0</v>
      </c>
    </row>
    <row r="156" spans="1:7" ht="13.7" customHeight="1">
      <c r="A156" s="236">
        <v>154</v>
      </c>
      <c r="B156" s="237" t="str">
        <f>VLOOKUP(A156,NQNames!A123:C1052,2,FALSE)</f>
        <v>Holly Weaver</v>
      </c>
      <c r="C156" s="237" t="str">
        <f>VLOOKUP(B156,NQNames!B123:D1052,2,FALSE)</f>
        <v>Hollington</v>
      </c>
      <c r="D156" s="292">
        <f>NQTumble!Y267</f>
        <v>43.8</v>
      </c>
      <c r="E156" s="292">
        <f>RANK(D156,D$152:D$156,0)</f>
        <v>3</v>
      </c>
      <c r="F156" s="251"/>
      <c r="G156" s="293">
        <f>NQTumble!AB267</f>
        <v>0.85</v>
      </c>
    </row>
    <row r="157" spans="1:7" ht="13.7" customHeight="1">
      <c r="A157" s="295"/>
      <c r="B157" s="295"/>
      <c r="C157" s="295"/>
      <c r="D157" s="296"/>
      <c r="E157" s="295"/>
      <c r="F157" s="295"/>
      <c r="G157" s="295"/>
    </row>
    <row r="158" spans="1:7" ht="13.7" customHeight="1">
      <c r="A158" s="290" t="s">
        <v>2</v>
      </c>
      <c r="B158" s="290" t="s">
        <v>57</v>
      </c>
      <c r="C158" s="290" t="s">
        <v>4</v>
      </c>
      <c r="D158" s="292"/>
      <c r="E158" s="251"/>
      <c r="F158" s="251"/>
      <c r="G158" s="251"/>
    </row>
    <row r="159" spans="1:7" ht="13.7" customHeight="1">
      <c r="A159" s="236">
        <v>130</v>
      </c>
      <c r="B159" s="237" t="str">
        <f>VLOOKUP(A159,RNames!A14:C991,2,FALSE)</f>
        <v>Jamie Barton</v>
      </c>
      <c r="C159" s="237" t="str">
        <f>VLOOKUP(A159,RNames!A14:D991,3,FALSE)</f>
        <v>Hollington</v>
      </c>
      <c r="D159" s="292">
        <f>RTumble!Y269</f>
        <v>50.5</v>
      </c>
      <c r="E159" s="292">
        <f>RANK(D159,D$159:D$159,0)</f>
        <v>1</v>
      </c>
      <c r="F159" s="251"/>
      <c r="G159" s="293">
        <f>RTumble!AD269</f>
        <v>0</v>
      </c>
    </row>
    <row r="160" spans="1:7" ht="13.7" customHeight="1">
      <c r="A160" s="295"/>
      <c r="B160" s="295"/>
      <c r="C160" s="295"/>
      <c r="D160" s="296"/>
      <c r="E160" s="295"/>
      <c r="F160" s="295"/>
      <c r="G160" s="295"/>
    </row>
    <row r="161" spans="1:7" ht="13.7" customHeight="1">
      <c r="A161" s="290" t="s">
        <v>2</v>
      </c>
      <c r="B161" s="290" t="s">
        <v>246</v>
      </c>
      <c r="C161" s="290" t="s">
        <v>4</v>
      </c>
      <c r="D161" s="292"/>
      <c r="E161" s="251"/>
      <c r="F161" s="251"/>
      <c r="G161" s="251"/>
    </row>
    <row r="162" spans="1:7" ht="13.7" customHeight="1">
      <c r="A162" s="236">
        <v>155</v>
      </c>
      <c r="B162" s="237" t="str">
        <f>VLOOKUP(A162,NQNames!A127:C1058,2,FALSE)</f>
        <v xml:space="preserve">Chris Tierney </v>
      </c>
      <c r="C162" s="237" t="str">
        <f>VLOOKUP(B162,NQNames!B127:D1058,2,FALSE)</f>
        <v>Spelthorne</v>
      </c>
      <c r="D162" s="292">
        <f>NQTumble!Y271</f>
        <v>77.800000000000011</v>
      </c>
      <c r="E162" s="292">
        <f>RANK(D162,D$162:D$162,0)</f>
        <v>1</v>
      </c>
      <c r="F162" s="251"/>
      <c r="G162" s="293">
        <f>NQTumble!AB271</f>
        <v>0.85</v>
      </c>
    </row>
  </sheetData>
  <conditionalFormatting sqref="E3:E22 E25:E30 E33:E47 E50:E61 E64:E68 E71 E74:E80 E83 E86:E96 E99:E101 E104:E107 E110:E111 E114 E117:E121 E124:E131 E134:E135 E138 E141:E145 E148:E149 E152:E156 E159 E162">
    <cfRule type="cellIs" dxfId="2" priority="1" stopIfTrue="1" operator="equal">
      <formula>3</formula>
    </cfRule>
    <cfRule type="cellIs" dxfId="1" priority="2" stopIfTrue="1" operator="equal">
      <formula>2</formula>
    </cfRule>
    <cfRule type="cellIs" dxfId="0" priority="3" stopIfTrue="1" operator="equal">
      <formula>1</formula>
    </cfRule>
  </conditionalFormatting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RTumble</vt:lpstr>
      <vt:lpstr>RNames</vt:lpstr>
      <vt:lpstr>NQTumble</vt:lpstr>
      <vt:lpstr>NQNames</vt:lpstr>
      <vt:lpstr>Nat Finalists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Driscoll</dc:creator>
  <cp:lastModifiedBy>mike</cp:lastModifiedBy>
  <dcterms:created xsi:type="dcterms:W3CDTF">2016-10-12T12:06:04Z</dcterms:created>
  <dcterms:modified xsi:type="dcterms:W3CDTF">2016-10-12T12:06:37Z</dcterms:modified>
</cp:coreProperties>
</file>