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35" windowWidth="15180" windowHeight="8655" tabRatio="719"/>
  </bookViews>
  <sheets>
    <sheet name="Tumbling" sheetId="17" r:id="rId1"/>
    <sheet name="Names" sheetId="4" r:id="rId2"/>
    <sheet name="Sheet1" sheetId="18" r:id="rId3"/>
    <sheet name="Sheet2" sheetId="19" r:id="rId4"/>
  </sheets>
  <calcPr calcId="125725"/>
</workbook>
</file>

<file path=xl/calcChain.xml><?xml version="1.0" encoding="utf-8"?>
<calcChain xmlns="http://schemas.openxmlformats.org/spreadsheetml/2006/main">
  <c r="G25" i="17"/>
  <c r="K117"/>
  <c r="O139" l="1"/>
  <c r="K139"/>
  <c r="G139"/>
  <c r="C139"/>
  <c r="B139"/>
  <c r="O131"/>
  <c r="K131"/>
  <c r="G131"/>
  <c r="C131"/>
  <c r="B131"/>
  <c r="O127"/>
  <c r="K127"/>
  <c r="G127"/>
  <c r="C127"/>
  <c r="B127"/>
  <c r="O111"/>
  <c r="K111"/>
  <c r="G111"/>
  <c r="C111"/>
  <c r="B111"/>
  <c r="O98"/>
  <c r="K98"/>
  <c r="G98"/>
  <c r="C98"/>
  <c r="B98"/>
  <c r="O99"/>
  <c r="K99"/>
  <c r="G99"/>
  <c r="C99"/>
  <c r="B99"/>
  <c r="O97"/>
  <c r="K97"/>
  <c r="G97"/>
  <c r="C97"/>
  <c r="B97"/>
  <c r="B93"/>
  <c r="O88"/>
  <c r="K88"/>
  <c r="G88"/>
  <c r="C88"/>
  <c r="B88"/>
  <c r="C78"/>
  <c r="O77"/>
  <c r="K77"/>
  <c r="G77"/>
  <c r="C77"/>
  <c r="B77"/>
  <c r="O73"/>
  <c r="K73"/>
  <c r="G73"/>
  <c r="C73"/>
  <c r="B73"/>
  <c r="O81"/>
  <c r="K81"/>
  <c r="G81"/>
  <c r="C81"/>
  <c r="B81"/>
  <c r="O80"/>
  <c r="K80"/>
  <c r="G80"/>
  <c r="C80"/>
  <c r="B80"/>
  <c r="O64"/>
  <c r="K64"/>
  <c r="G64"/>
  <c r="C64"/>
  <c r="B64"/>
  <c r="O68"/>
  <c r="K68"/>
  <c r="G68"/>
  <c r="C68"/>
  <c r="B68"/>
  <c r="O66"/>
  <c r="K66"/>
  <c r="G66"/>
  <c r="C66"/>
  <c r="B66"/>
  <c r="O65"/>
  <c r="K65"/>
  <c r="G65"/>
  <c r="C65"/>
  <c r="B65"/>
  <c r="O67"/>
  <c r="K67"/>
  <c r="G67"/>
  <c r="C67"/>
  <c r="B67"/>
  <c r="O56"/>
  <c r="K56"/>
  <c r="G56"/>
  <c r="C56"/>
  <c r="B56"/>
  <c r="O55"/>
  <c r="K55"/>
  <c r="G55"/>
  <c r="C55"/>
  <c r="B55"/>
  <c r="O57"/>
  <c r="K57"/>
  <c r="G57"/>
  <c r="C57"/>
  <c r="B57"/>
  <c r="O54"/>
  <c r="K54"/>
  <c r="G54"/>
  <c r="C54"/>
  <c r="B54"/>
  <c r="O58"/>
  <c r="K58"/>
  <c r="G58"/>
  <c r="C58"/>
  <c r="B58"/>
  <c r="O44"/>
  <c r="K44"/>
  <c r="G44"/>
  <c r="C44"/>
  <c r="B44"/>
  <c r="O35"/>
  <c r="K35"/>
  <c r="G35"/>
  <c r="C35"/>
  <c r="B35"/>
  <c r="O36"/>
  <c r="K36"/>
  <c r="G36"/>
  <c r="C36"/>
  <c r="B36"/>
  <c r="O37"/>
  <c r="K37"/>
  <c r="G37"/>
  <c r="C37"/>
  <c r="B37"/>
  <c r="O29"/>
  <c r="K29"/>
  <c r="G29"/>
  <c r="C29"/>
  <c r="B29"/>
  <c r="B18"/>
  <c r="B17"/>
  <c r="O9"/>
  <c r="K9"/>
  <c r="G9"/>
  <c r="C9"/>
  <c r="B9"/>
  <c r="O11"/>
  <c r="K11"/>
  <c r="G11"/>
  <c r="C11"/>
  <c r="B11"/>
  <c r="O10"/>
  <c r="K10"/>
  <c r="G10"/>
  <c r="C10"/>
  <c r="B10"/>
  <c r="Q131" l="1"/>
  <c r="R131" s="1"/>
  <c r="Q44"/>
  <c r="Q98"/>
  <c r="Q127"/>
  <c r="R127" s="1"/>
  <c r="Q139"/>
  <c r="Q29"/>
  <c r="Q88"/>
  <c r="Q97"/>
  <c r="Q66"/>
  <c r="Q68"/>
  <c r="Q73"/>
  <c r="Q55"/>
  <c r="Q56"/>
  <c r="Q99"/>
  <c r="Q111"/>
  <c r="Q65"/>
  <c r="Q64"/>
  <c r="Q58"/>
  <c r="Q54"/>
  <c r="Q67"/>
  <c r="Q80"/>
  <c r="Q36"/>
  <c r="Q81"/>
  <c r="Q77"/>
  <c r="Q57"/>
  <c r="Q37"/>
  <c r="Q9"/>
  <c r="Q35"/>
  <c r="Q11"/>
  <c r="Q10"/>
  <c r="O123"/>
  <c r="K123"/>
  <c r="G123"/>
  <c r="C123"/>
  <c r="B123"/>
  <c r="O122"/>
  <c r="K122"/>
  <c r="G122"/>
  <c r="C122"/>
  <c r="B122"/>
  <c r="O121"/>
  <c r="K121"/>
  <c r="G121"/>
  <c r="C121"/>
  <c r="B121"/>
  <c r="O117"/>
  <c r="G117"/>
  <c r="C117"/>
  <c r="B117"/>
  <c r="O113"/>
  <c r="K113"/>
  <c r="G113"/>
  <c r="C113"/>
  <c r="B113"/>
  <c r="O112"/>
  <c r="K112"/>
  <c r="G112"/>
  <c r="C112"/>
  <c r="B112"/>
  <c r="O102"/>
  <c r="K102"/>
  <c r="G102"/>
  <c r="C102"/>
  <c r="B102"/>
  <c r="O101"/>
  <c r="K101"/>
  <c r="G101"/>
  <c r="C101"/>
  <c r="B101"/>
  <c r="O100"/>
  <c r="K100"/>
  <c r="G100"/>
  <c r="C100"/>
  <c r="B100"/>
  <c r="O103"/>
  <c r="K103"/>
  <c r="G103"/>
  <c r="C103"/>
  <c r="B103"/>
  <c r="O92"/>
  <c r="K92"/>
  <c r="G92"/>
  <c r="C92"/>
  <c r="B92"/>
  <c r="O93"/>
  <c r="K93"/>
  <c r="G93"/>
  <c r="C93"/>
  <c r="O83"/>
  <c r="K83"/>
  <c r="G83"/>
  <c r="C83"/>
  <c r="B83"/>
  <c r="O75"/>
  <c r="K75"/>
  <c r="G75"/>
  <c r="C75"/>
  <c r="B75"/>
  <c r="O72"/>
  <c r="K72"/>
  <c r="G72"/>
  <c r="C72"/>
  <c r="B72"/>
  <c r="O79"/>
  <c r="K79"/>
  <c r="G79"/>
  <c r="C79"/>
  <c r="B79"/>
  <c r="O78"/>
  <c r="K78"/>
  <c r="G78"/>
  <c r="B78"/>
  <c r="O82"/>
  <c r="K82"/>
  <c r="G82"/>
  <c r="C82"/>
  <c r="B82"/>
  <c r="O74"/>
  <c r="K74"/>
  <c r="G74"/>
  <c r="C74"/>
  <c r="B74"/>
  <c r="O76"/>
  <c r="K76"/>
  <c r="G76"/>
  <c r="C76"/>
  <c r="B76"/>
  <c r="O87"/>
  <c r="K87"/>
  <c r="G87"/>
  <c r="C87"/>
  <c r="B87"/>
  <c r="O60"/>
  <c r="K60"/>
  <c r="G60"/>
  <c r="C60"/>
  <c r="B60"/>
  <c r="O59"/>
  <c r="K59"/>
  <c r="G59"/>
  <c r="C59"/>
  <c r="B59"/>
  <c r="O53"/>
  <c r="K53"/>
  <c r="G53"/>
  <c r="C53"/>
  <c r="B53"/>
  <c r="O49"/>
  <c r="K49"/>
  <c r="G49"/>
  <c r="C49"/>
  <c r="B49"/>
  <c r="O48"/>
  <c r="K48"/>
  <c r="G48"/>
  <c r="C48"/>
  <c r="B48"/>
  <c r="O43"/>
  <c r="K43"/>
  <c r="G43"/>
  <c r="C43"/>
  <c r="B43"/>
  <c r="O42"/>
  <c r="K42"/>
  <c r="G42"/>
  <c r="C42"/>
  <c r="B42"/>
  <c r="O41"/>
  <c r="K41"/>
  <c r="G41"/>
  <c r="C41"/>
  <c r="B41"/>
  <c r="O25"/>
  <c r="K25"/>
  <c r="C25"/>
  <c r="B25"/>
  <c r="O28"/>
  <c r="K28"/>
  <c r="G28"/>
  <c r="C28"/>
  <c r="B28"/>
  <c r="O27"/>
  <c r="K27"/>
  <c r="G27"/>
  <c r="C27"/>
  <c r="B27"/>
  <c r="O23"/>
  <c r="K23"/>
  <c r="G23"/>
  <c r="C23"/>
  <c r="B23"/>
  <c r="O24"/>
  <c r="K24"/>
  <c r="G24"/>
  <c r="C24"/>
  <c r="B24"/>
  <c r="O31"/>
  <c r="K31"/>
  <c r="G31"/>
  <c r="C31"/>
  <c r="B31"/>
  <c r="O26"/>
  <c r="K26"/>
  <c r="G26"/>
  <c r="C26"/>
  <c r="B26"/>
  <c r="O30"/>
  <c r="K30"/>
  <c r="G30"/>
  <c r="C30"/>
  <c r="B30"/>
  <c r="O22"/>
  <c r="K22"/>
  <c r="G22"/>
  <c r="C22"/>
  <c r="B22"/>
  <c r="O18"/>
  <c r="K18"/>
  <c r="G18"/>
  <c r="C18"/>
  <c r="O17"/>
  <c r="K17"/>
  <c r="G17"/>
  <c r="C17"/>
  <c r="O13"/>
  <c r="K13"/>
  <c r="G13"/>
  <c r="C13"/>
  <c r="B13"/>
  <c r="O8"/>
  <c r="K8"/>
  <c r="G8"/>
  <c r="C8"/>
  <c r="B8"/>
  <c r="O7"/>
  <c r="K7"/>
  <c r="G7"/>
  <c r="C7"/>
  <c r="B7"/>
  <c r="O12"/>
  <c r="K12"/>
  <c r="G12"/>
  <c r="C12"/>
  <c r="B12"/>
  <c r="O6"/>
  <c r="K6"/>
  <c r="G6"/>
  <c r="C6"/>
  <c r="B6"/>
  <c r="R64" l="1"/>
  <c r="R37"/>
  <c r="R66"/>
  <c r="R65"/>
  <c r="R68"/>
  <c r="Q87"/>
  <c r="R67"/>
  <c r="R36"/>
  <c r="Q27"/>
  <c r="Q42"/>
  <c r="Q28"/>
  <c r="R35"/>
  <c r="Q117"/>
  <c r="Q122"/>
  <c r="Q93"/>
  <c r="Q101"/>
  <c r="Q123"/>
  <c r="Q100"/>
  <c r="Q102"/>
  <c r="Q113"/>
  <c r="R117"/>
  <c r="Q103"/>
  <c r="Q112"/>
  <c r="Q121"/>
  <c r="Q60"/>
  <c r="Q82"/>
  <c r="Q75"/>
  <c r="Q92"/>
  <c r="Q83"/>
  <c r="Q41"/>
  <c r="Q78"/>
  <c r="Q18"/>
  <c r="Q26"/>
  <c r="Q48"/>
  <c r="Q53"/>
  <c r="Q76"/>
  <c r="Q79"/>
  <c r="Q12"/>
  <c r="Q49"/>
  <c r="Q59"/>
  <c r="Q74"/>
  <c r="Q72"/>
  <c r="Q7"/>
  <c r="Q8"/>
  <c r="Q13"/>
  <c r="Q22"/>
  <c r="Q24"/>
  <c r="Q25"/>
  <c r="Q43"/>
  <c r="Q31"/>
  <c r="Q6"/>
  <c r="Q17"/>
  <c r="Q30"/>
  <c r="Q23"/>
  <c r="R111" l="1"/>
  <c r="R98"/>
  <c r="R99"/>
  <c r="R97"/>
  <c r="R87"/>
  <c r="R88"/>
  <c r="R81"/>
  <c r="R73"/>
  <c r="R77"/>
  <c r="R80"/>
  <c r="R44"/>
  <c r="R57"/>
  <c r="R58"/>
  <c r="R55"/>
  <c r="R54"/>
  <c r="R29"/>
  <c r="R9"/>
  <c r="R11"/>
  <c r="R10"/>
  <c r="R101"/>
  <c r="R121"/>
  <c r="R122"/>
  <c r="R102"/>
  <c r="R112"/>
  <c r="R113"/>
  <c r="R100"/>
  <c r="R103"/>
  <c r="R123"/>
  <c r="R93"/>
  <c r="R92"/>
  <c r="R6"/>
  <c r="R25"/>
  <c r="R42"/>
  <c r="R74"/>
  <c r="R78"/>
  <c r="R79"/>
  <c r="R76"/>
  <c r="R72"/>
  <c r="R53"/>
  <c r="R18"/>
  <c r="R75"/>
  <c r="R59"/>
  <c r="R60"/>
  <c r="R12"/>
  <c r="R30"/>
  <c r="R22"/>
  <c r="R7"/>
  <c r="R27"/>
  <c r="R17"/>
  <c r="R43"/>
  <c r="R49"/>
  <c r="R26"/>
  <c r="R23"/>
  <c r="R31"/>
  <c r="R24"/>
  <c r="R8"/>
  <c r="R28"/>
  <c r="R48"/>
  <c r="R41"/>
  <c r="O107"/>
  <c r="K107"/>
  <c r="G107"/>
  <c r="O140"/>
  <c r="K140"/>
  <c r="G140"/>
  <c r="O135"/>
  <c r="K135"/>
  <c r="G135"/>
  <c r="C140"/>
  <c r="B140"/>
  <c r="C135"/>
  <c r="B135"/>
  <c r="C107"/>
  <c r="B107"/>
  <c r="Q140" l="1"/>
  <c r="Q135"/>
  <c r="Q107"/>
  <c r="R140" l="1"/>
  <c r="R139"/>
  <c r="R135"/>
  <c r="R107"/>
</calcChain>
</file>

<file path=xl/sharedStrings.xml><?xml version="1.0" encoding="utf-8"?>
<sst xmlns="http://schemas.openxmlformats.org/spreadsheetml/2006/main" count="658" uniqueCount="192">
  <si>
    <t>No</t>
  </si>
  <si>
    <t>J1</t>
  </si>
  <si>
    <t>J2</t>
  </si>
  <si>
    <t>J3</t>
  </si>
  <si>
    <t>Tech</t>
  </si>
  <si>
    <t>Art</t>
  </si>
  <si>
    <t>A1</t>
  </si>
  <si>
    <t>A2</t>
  </si>
  <si>
    <t>CJP</t>
  </si>
  <si>
    <t>Total</t>
  </si>
  <si>
    <t>Pos</t>
  </si>
  <si>
    <t xml:space="preserve">CLUB </t>
  </si>
  <si>
    <t>A3</t>
  </si>
  <si>
    <t>NATIONAL 1 WT: 13+ YRS</t>
  </si>
  <si>
    <t>NATIONAL 2 WT: 13+ YRS</t>
  </si>
  <si>
    <t>NATIONAL 2 MT: 13+ YRS</t>
  </si>
  <si>
    <t>NATIONAL 3 WT: 13+ YRS</t>
  </si>
  <si>
    <t>Maddie Parker</t>
  </si>
  <si>
    <t>Bevendean</t>
  </si>
  <si>
    <t>Romi Clarke</t>
  </si>
  <si>
    <t>Hannah Foster</t>
  </si>
  <si>
    <t>Hollington</t>
  </si>
  <si>
    <t>Caitlin Maytham</t>
  </si>
  <si>
    <t>L&amp;G</t>
  </si>
  <si>
    <t>Georgia Banks</t>
  </si>
  <si>
    <t>Lois Allman</t>
  </si>
  <si>
    <t>Sienna Highton</t>
  </si>
  <si>
    <t>Swifts</t>
  </si>
  <si>
    <t>Freddie Standing</t>
  </si>
  <si>
    <t>Joshua Thornton</t>
  </si>
  <si>
    <t xml:space="preserve">Hollington </t>
  </si>
  <si>
    <t>Danielle Lusted</t>
  </si>
  <si>
    <t>Katie-Alice Hatton</t>
  </si>
  <si>
    <t>Sigourney Niblett</t>
  </si>
  <si>
    <t>Eleri Hopkins</t>
  </si>
  <si>
    <t>Gracie King</t>
  </si>
  <si>
    <t>Jimmy Symes</t>
  </si>
  <si>
    <t>Oliver Jerrey</t>
  </si>
  <si>
    <t>Libby Morrison</t>
  </si>
  <si>
    <t>Kate Stacey</t>
  </si>
  <si>
    <t>Emma Sandeman</t>
  </si>
  <si>
    <t>Maddie Luke</t>
  </si>
  <si>
    <t>Summer Chapman</t>
  </si>
  <si>
    <t>Aimee Kent</t>
  </si>
  <si>
    <t>Poppy Manser</t>
  </si>
  <si>
    <t>Summer Nolan</t>
  </si>
  <si>
    <t>Alfie Weaver</t>
  </si>
  <si>
    <t>Alanya Morgan</t>
  </si>
  <si>
    <t>Darcy Freeman</t>
  </si>
  <si>
    <t>Tasmin Orsola</t>
  </si>
  <si>
    <t>Annabelle Fordham</t>
  </si>
  <si>
    <t>Ceana Williamson</t>
  </si>
  <si>
    <t>Lily Barrett</t>
  </si>
  <si>
    <t>Lily-Joy Bywaters</t>
  </si>
  <si>
    <t>Lola-Bo Hardy</t>
  </si>
  <si>
    <t>Megan Lusted</t>
  </si>
  <si>
    <t>Tia West</t>
  </si>
  <si>
    <t>Georgia Galloway</t>
  </si>
  <si>
    <t>Olivia Monks</t>
  </si>
  <si>
    <t>Marnie Carritt</t>
  </si>
  <si>
    <t>Olivia Standing</t>
  </si>
  <si>
    <t>Sophie Neeson</t>
  </si>
  <si>
    <t>Tara Neto</t>
  </si>
  <si>
    <t>Natalia Luke</t>
  </si>
  <si>
    <t>Saskia Jerrey</t>
  </si>
  <si>
    <t>Evie Tartagla</t>
  </si>
  <si>
    <t>Fara Jasani</t>
  </si>
  <si>
    <t>Lauren Kaye</t>
  </si>
  <si>
    <t>Keely Kent</t>
  </si>
  <si>
    <t>Kai Jerrey</t>
  </si>
  <si>
    <t>Emily Bye</t>
  </si>
  <si>
    <t>Zoe Stoner</t>
  </si>
  <si>
    <t>Erin Wiltshire</t>
  </si>
  <si>
    <t>Luisa Dunford</t>
  </si>
  <si>
    <t>Lauren Hawes</t>
  </si>
  <si>
    <t>Malek Jbali</t>
  </si>
  <si>
    <t>Luke Fisher</t>
  </si>
  <si>
    <t>Isaac Graham</t>
  </si>
  <si>
    <t>Peter Payne</t>
  </si>
  <si>
    <t>Tyler Verdenik</t>
  </si>
  <si>
    <t>Holly Weaver</t>
  </si>
  <si>
    <t>Madeleine Thwaites</t>
  </si>
  <si>
    <t>Amber Kaler</t>
  </si>
  <si>
    <t>Esther Sleigh</t>
  </si>
  <si>
    <t>Grace Fordham</t>
  </si>
  <si>
    <t>Olivia King</t>
  </si>
  <si>
    <t>Cerys Witt</t>
  </si>
  <si>
    <t>Abbie Hales</t>
  </si>
  <si>
    <t>Elena Borg-Myatt</t>
  </si>
  <si>
    <t>Emily Brissenden</t>
  </si>
  <si>
    <t>Grace Cromwell</t>
  </si>
  <si>
    <t>Oliver Pridmore</t>
  </si>
  <si>
    <t>Jessica Ruckman</t>
  </si>
  <si>
    <t>Genevieve Palmer</t>
  </si>
  <si>
    <t>Samuel Boreham</t>
  </si>
  <si>
    <t>Lana Stoner</t>
  </si>
  <si>
    <t>Imogen Jarrett</t>
  </si>
  <si>
    <t>Amber Riches</t>
  </si>
  <si>
    <t>Jessica Dupree</t>
  </si>
  <si>
    <t>Amina Kasele</t>
  </si>
  <si>
    <t>Shanice Lott</t>
  </si>
  <si>
    <t>Emily Kennedy</t>
  </si>
  <si>
    <t>Shayla Nolan</t>
  </si>
  <si>
    <t>Jessica Willis</t>
  </si>
  <si>
    <t>Jack Taylor</t>
  </si>
  <si>
    <t>Natalie Andrews</t>
  </si>
  <si>
    <t>Ayelet Sapir</t>
  </si>
  <si>
    <t>Amie Goetz-Austin</t>
  </si>
  <si>
    <t>Esme Campbell-Marshall</t>
  </si>
  <si>
    <t>Charlotte Wynne-Pennels</t>
  </si>
  <si>
    <t>Joshua Boreham</t>
  </si>
  <si>
    <t>NATIONAL 1 WT: 11 &amp; 12 YRS</t>
  </si>
  <si>
    <t>NATIONAL 2 WT: 9 &amp; 10 YRS</t>
  </si>
  <si>
    <t>NATIONAL 2 MT: 11 &amp; 12 YRS</t>
  </si>
  <si>
    <t>NATIONAL 2 WT: 11 &amp; 12 YRS</t>
  </si>
  <si>
    <t>NATIONAL 3 WT: 11 &amp; 12 YRS</t>
  </si>
  <si>
    <t>NATIONAL 3 MT: 13+ YRS</t>
  </si>
  <si>
    <t>NATIONAL 4 WT: 11 &amp; 12 YRS</t>
  </si>
  <si>
    <t>NATIONAL 4 WT: 13+ YRS</t>
  </si>
  <si>
    <t>GRADE 5 WT: 13+ YRS</t>
  </si>
  <si>
    <t>GRADE 6 MT: 13+ YRS</t>
  </si>
  <si>
    <t>If any "Total" scores are highlighted pink it means there is a duplicate score and, therefore, a tied place</t>
  </si>
  <si>
    <t xml:space="preserve">Zemirah Dubery-Coupe </t>
  </si>
  <si>
    <t>Spelthorne</t>
  </si>
  <si>
    <t>Daisy Boreham</t>
  </si>
  <si>
    <t>Yazmin Surin</t>
  </si>
  <si>
    <t xml:space="preserve">Bevendean </t>
  </si>
  <si>
    <t>Oliver Dawkins</t>
  </si>
  <si>
    <t xml:space="preserve">Spelthorne </t>
  </si>
  <si>
    <t xml:space="preserve">L&amp;G </t>
  </si>
  <si>
    <t>Maddison Wells</t>
  </si>
  <si>
    <t>Fliss McGirr</t>
  </si>
  <si>
    <t>Harry Watson</t>
  </si>
  <si>
    <t>Archie Collier</t>
  </si>
  <si>
    <t>Delaney Barrett</t>
  </si>
  <si>
    <t>Poppy Etheridge</t>
  </si>
  <si>
    <t>Catrin Hughes</t>
  </si>
  <si>
    <t>Jolie Bulman</t>
  </si>
  <si>
    <t>Pippa Jackson</t>
  </si>
  <si>
    <t>Isabelle Boaler</t>
  </si>
  <si>
    <t>Millie Faulkner</t>
  </si>
  <si>
    <t>Abbey Wilkinson</t>
  </si>
  <si>
    <t>Jack Clegg</t>
  </si>
  <si>
    <t>Ellie Wild</t>
  </si>
  <si>
    <t>Ellie Simmons</t>
  </si>
  <si>
    <t>Emily McNair</t>
  </si>
  <si>
    <t>Angmering</t>
  </si>
  <si>
    <t>Esme Brown</t>
  </si>
  <si>
    <t>Saskia Hobbs</t>
  </si>
  <si>
    <t>Molly Wilkes</t>
  </si>
  <si>
    <t>Ella Ferrier</t>
  </si>
  <si>
    <t>Elizabeth Cromwell</t>
  </si>
  <si>
    <t>Phoebe Harris</t>
  </si>
  <si>
    <t>Summerfields</t>
  </si>
  <si>
    <t>Ben West</t>
  </si>
  <si>
    <t>Melissa Tierney</t>
  </si>
  <si>
    <t>Lydia Griffiths</t>
  </si>
  <si>
    <t>Katie Blackford</t>
  </si>
  <si>
    <t>Sophie Reynolds</t>
  </si>
  <si>
    <t>Trinity Austin</t>
  </si>
  <si>
    <t>Mia Rosa Smith</t>
  </si>
  <si>
    <t>Natasha Chan</t>
  </si>
  <si>
    <t>Ethan Law</t>
  </si>
  <si>
    <t>Bradley Gold</t>
  </si>
  <si>
    <t>Andrew Morris-Hunt</t>
  </si>
  <si>
    <t>Jake Turner</t>
  </si>
  <si>
    <t>Eli Middleton</t>
  </si>
  <si>
    <t>Charlotte le Merle</t>
  </si>
  <si>
    <t>Anna Mathias</t>
  </si>
  <si>
    <t>Grace Eldridge</t>
  </si>
  <si>
    <t>Beth Jarvis</t>
  </si>
  <si>
    <t>Isabelle Dewey</t>
  </si>
  <si>
    <t>Ella Pinkney</t>
  </si>
  <si>
    <t>Chelsea Borrego-O’Callaghan</t>
  </si>
  <si>
    <t>NDGA</t>
  </si>
  <si>
    <t>Louise Stannard</t>
  </si>
  <si>
    <t>Finlay Gray</t>
  </si>
  <si>
    <t>Louisa Dewey</t>
  </si>
  <si>
    <t>Jemima Beal</t>
  </si>
  <si>
    <t>Christopher Tierney</t>
  </si>
  <si>
    <t>Millie Gower</t>
  </si>
  <si>
    <t>Oliver Coombs</t>
  </si>
  <si>
    <t>Oliver Baines</t>
  </si>
  <si>
    <t>Adam Davies</t>
  </si>
  <si>
    <t>41a</t>
  </si>
  <si>
    <t>Jacob Sears</t>
  </si>
  <si>
    <t>NATIONAL 1 WT: 9 &amp; 10 YRS</t>
  </si>
  <si>
    <t>NATIONAL 1 MT: 9 &amp; 10 YRS</t>
  </si>
  <si>
    <t>NATIONAL 1 MT: 11 &amp; 12 YRS</t>
  </si>
  <si>
    <t>NATIONAL 4 MT: 11 &amp; 12 YRS</t>
  </si>
  <si>
    <t>NATIONAL 4 MT: 13+ YRS</t>
  </si>
  <si>
    <t>W</t>
  </si>
</sst>
</file>

<file path=xl/styles.xml><?xml version="1.0" encoding="utf-8"?>
<styleSheet xmlns="http://schemas.openxmlformats.org/spreadsheetml/2006/main">
  <numFmts count="1">
    <numFmt numFmtId="164" formatCode="0.000"/>
  </numFmts>
  <fonts count="14">
    <font>
      <sz val="10"/>
      <name val="Arial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theme="4" tint="-0.249977111117893"/>
      <name val="Arial"/>
      <family val="2"/>
    </font>
    <font>
      <sz val="10"/>
      <color rgb="FF000000"/>
      <name val="Arial"/>
      <family val="2"/>
    </font>
    <font>
      <strike/>
      <sz val="10"/>
      <name val="Arial"/>
      <family val="2"/>
    </font>
    <font>
      <sz val="10"/>
      <color rgb="FFFF0000"/>
      <name val="Arial"/>
      <family val="2"/>
    </font>
    <font>
      <b/>
      <sz val="10"/>
      <color rgb="FF000000"/>
      <name val="Arial"/>
      <family val="2"/>
    </font>
    <font>
      <strike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FF669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0" fillId="0" borderId="0" xfId="0" applyAlignme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2" fontId="4" fillId="0" borderId="0" xfId="0" applyNumberFormat="1" applyFont="1"/>
    <xf numFmtId="164" fontId="0" fillId="0" borderId="2" xfId="0" applyNumberFormat="1" applyBorder="1"/>
    <xf numFmtId="164" fontId="2" fillId="0" borderId="2" xfId="0" applyNumberFormat="1" applyFont="1" applyBorder="1"/>
    <xf numFmtId="164" fontId="1" fillId="0" borderId="1" xfId="0" applyNumberFormat="1" applyFont="1" applyBorder="1"/>
    <xf numFmtId="2" fontId="4" fillId="0" borderId="2" xfId="0" applyNumberFormat="1" applyFont="1" applyBorder="1"/>
    <xf numFmtId="0" fontId="0" fillId="0" borderId="4" xfId="0" applyBorder="1"/>
    <xf numFmtId="0" fontId="6" fillId="0" borderId="5" xfId="0" applyFont="1" applyBorder="1"/>
    <xf numFmtId="0" fontId="6" fillId="0" borderId="1" xfId="0" applyFont="1" applyBorder="1"/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164" fontId="1" fillId="0" borderId="9" xfId="0" applyNumberFormat="1" applyFont="1" applyBorder="1"/>
    <xf numFmtId="164" fontId="3" fillId="0" borderId="8" xfId="0" applyNumberFormat="1" applyFont="1" applyBorder="1"/>
    <xf numFmtId="164" fontId="1" fillId="0" borderId="8" xfId="0" applyNumberFormat="1" applyFont="1" applyBorder="1"/>
    <xf numFmtId="2" fontId="5" fillId="0" borderId="9" xfId="0" applyNumberFormat="1" applyFont="1" applyBorder="1"/>
    <xf numFmtId="164" fontId="1" fillId="0" borderId="10" xfId="0" applyNumberFormat="1" applyFont="1" applyBorder="1"/>
    <xf numFmtId="0" fontId="7" fillId="0" borderId="10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12" xfId="0" applyFont="1" applyBorder="1" applyAlignment="1">
      <alignment vertical="top" wrapText="1"/>
    </xf>
    <xf numFmtId="164" fontId="8" fillId="0" borderId="6" xfId="0" applyNumberFormat="1" applyFont="1" applyBorder="1"/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3" fillId="2" borderId="8" xfId="0" applyFont="1" applyFill="1" applyBorder="1" applyAlignment="1">
      <alignment horizontal="center" vertical="top" wrapText="1"/>
    </xf>
    <xf numFmtId="0" fontId="1" fillId="2" borderId="11" xfId="0" applyFont="1" applyFill="1" applyBorder="1"/>
    <xf numFmtId="0" fontId="3" fillId="3" borderId="8" xfId="0" applyFont="1" applyFill="1" applyBorder="1" applyAlignment="1">
      <alignment horizontal="center" vertical="top" wrapText="1"/>
    </xf>
    <xf numFmtId="0" fontId="1" fillId="3" borderId="11" xfId="0" applyFont="1" applyFill="1" applyBorder="1"/>
    <xf numFmtId="0" fontId="3" fillId="4" borderId="8" xfId="0" applyFont="1" applyFill="1" applyBorder="1" applyAlignment="1">
      <alignment horizontal="center" vertical="top" wrapText="1"/>
    </xf>
    <xf numFmtId="0" fontId="1" fillId="4" borderId="11" xfId="0" applyFont="1" applyFill="1" applyBorder="1"/>
    <xf numFmtId="0" fontId="3" fillId="5" borderId="8" xfId="0" applyFont="1" applyFill="1" applyBorder="1" applyAlignment="1">
      <alignment horizontal="center" vertical="top" wrapText="1"/>
    </xf>
    <xf numFmtId="0" fontId="1" fillId="5" borderId="11" xfId="0" applyFont="1" applyFill="1" applyBorder="1"/>
    <xf numFmtId="0" fontId="3" fillId="6" borderId="8" xfId="0" applyFont="1" applyFill="1" applyBorder="1" applyAlignment="1">
      <alignment horizontal="center" vertical="top" wrapText="1"/>
    </xf>
    <xf numFmtId="0" fontId="1" fillId="6" borderId="11" xfId="0" applyFont="1" applyFill="1" applyBorder="1"/>
    <xf numFmtId="0" fontId="3" fillId="7" borderId="8" xfId="0" applyFont="1" applyFill="1" applyBorder="1" applyAlignment="1">
      <alignment horizontal="center" vertical="top" wrapText="1"/>
    </xf>
    <xf numFmtId="0" fontId="1" fillId="7" borderId="11" xfId="0" applyFont="1" applyFill="1" applyBorder="1"/>
    <xf numFmtId="0" fontId="6" fillId="0" borderId="0" xfId="0" applyFont="1" applyAlignment="1"/>
    <xf numFmtId="0" fontId="9" fillId="0" borderId="13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9" fillId="0" borderId="11" xfId="0" applyFont="1" applyBorder="1" applyAlignment="1">
      <alignment horizontal="left" vertical="center" wrapText="1"/>
    </xf>
  </cellXfs>
  <cellStyles count="1">
    <cellStyle name="Normal" xfId="0" builtinId="0"/>
  </cellStyles>
  <dxfs count="76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9" defaultPivotStyle="PivotStyleLight16"/>
  <colors>
    <mruColors>
      <color rgb="FFFF6699"/>
      <color rgb="FF66FF99"/>
      <color rgb="FF9966FF"/>
      <color rgb="FF9933FF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140"/>
  <sheetViews>
    <sheetView tabSelected="1" topLeftCell="A94" zoomScale="85" zoomScaleNormal="85" workbookViewId="0">
      <selection activeCell="V18" sqref="V18"/>
    </sheetView>
  </sheetViews>
  <sheetFormatPr defaultRowHeight="12.75"/>
  <cols>
    <col min="1" max="1" width="4.5703125" style="3" bestFit="1" customWidth="1"/>
    <col min="2" max="2" width="31" style="2" bestFit="1" customWidth="1"/>
    <col min="3" max="3" width="12.28515625" style="2" bestFit="1" customWidth="1"/>
    <col min="4" max="6" width="5.7109375" bestFit="1" customWidth="1"/>
    <col min="7" max="7" width="6.7109375" style="1" bestFit="1" customWidth="1"/>
    <col min="8" max="10" width="5.7109375" bestFit="1" customWidth="1"/>
    <col min="11" max="11" width="6.7109375" style="1" bestFit="1" customWidth="1"/>
    <col min="12" max="14" width="5.7109375" bestFit="1" customWidth="1"/>
    <col min="15" max="15" width="6.7109375" style="1" bestFit="1" customWidth="1"/>
    <col min="16" max="16" width="4.7109375" style="5" bestFit="1" customWidth="1"/>
    <col min="17" max="17" width="9.85546875" bestFit="1" customWidth="1"/>
    <col min="18" max="18" width="6.5703125" bestFit="1" customWidth="1"/>
  </cols>
  <sheetData>
    <row r="2" spans="1:19">
      <c r="D2" s="54" t="s">
        <v>121</v>
      </c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46"/>
      <c r="S2" s="46"/>
    </row>
    <row r="3" spans="1:19"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</row>
    <row r="4" spans="1:19" ht="13.5" thickBot="1"/>
    <row r="5" spans="1:19" ht="13.5" thickBot="1">
      <c r="A5" s="13" t="s">
        <v>0</v>
      </c>
      <c r="B5" s="34" t="s">
        <v>186</v>
      </c>
      <c r="C5" s="14" t="s">
        <v>11</v>
      </c>
      <c r="D5" s="15" t="s">
        <v>1</v>
      </c>
      <c r="E5" s="15" t="s">
        <v>2</v>
      </c>
      <c r="F5" s="16" t="s">
        <v>3</v>
      </c>
      <c r="G5" s="17" t="s">
        <v>4</v>
      </c>
      <c r="H5" s="15" t="s">
        <v>6</v>
      </c>
      <c r="I5" s="17" t="s">
        <v>7</v>
      </c>
      <c r="J5" s="17" t="s">
        <v>12</v>
      </c>
      <c r="K5" s="17" t="s">
        <v>5</v>
      </c>
      <c r="L5" s="15" t="s">
        <v>6</v>
      </c>
      <c r="M5" s="17" t="s">
        <v>7</v>
      </c>
      <c r="N5" s="17" t="s">
        <v>12</v>
      </c>
      <c r="O5" s="17" t="s">
        <v>5</v>
      </c>
      <c r="P5" s="18" t="s">
        <v>8</v>
      </c>
      <c r="Q5" s="19" t="s">
        <v>9</v>
      </c>
      <c r="R5" s="35" t="s">
        <v>10</v>
      </c>
    </row>
    <row r="6" spans="1:19">
      <c r="A6" s="4">
        <v>66</v>
      </c>
      <c r="B6" s="11" t="str">
        <f>VLOOKUP(A6,Names!A147:C1158,2,FALSE)</f>
        <v>Ellie Simmons</v>
      </c>
      <c r="C6" s="12" t="str">
        <f>VLOOKUP(A6,Names!A147:C1158,3,FALSE)</f>
        <v>Spelthorne</v>
      </c>
      <c r="D6" s="6">
        <v>8.6999999999999993</v>
      </c>
      <c r="E6" s="6">
        <v>8.6999999999999993</v>
      </c>
      <c r="F6" s="7">
        <v>8.5</v>
      </c>
      <c r="G6" s="8">
        <f t="shared" ref="G6:G13" si="0">D6+E6+F6</f>
        <v>25.9</v>
      </c>
      <c r="H6" s="6">
        <v>8.4</v>
      </c>
      <c r="I6" s="6">
        <v>8.5</v>
      </c>
      <c r="J6" s="6">
        <v>8.4499999999999993</v>
      </c>
      <c r="K6" s="8">
        <f t="shared" ref="K6:K13" si="1">H6+I6+J6</f>
        <v>25.349999999999998</v>
      </c>
      <c r="L6" s="6">
        <v>8.8000000000000007</v>
      </c>
      <c r="M6" s="6">
        <v>8.9</v>
      </c>
      <c r="N6" s="6">
        <v>8.5</v>
      </c>
      <c r="O6" s="8">
        <f t="shared" ref="O6:O13" si="2">L6+M6+N6</f>
        <v>26.200000000000003</v>
      </c>
      <c r="P6" s="9">
        <v>0</v>
      </c>
      <c r="Q6" s="24">
        <f t="shared" ref="Q6:Q13" si="3">SUM(G6+K6+O6)-P6</f>
        <v>77.45</v>
      </c>
      <c r="R6" s="10">
        <f t="shared" ref="R6:R12" si="4">RANK(Q6,Q$6:Q$13,0)</f>
        <v>1</v>
      </c>
    </row>
    <row r="7" spans="1:19">
      <c r="A7" s="4">
        <v>71</v>
      </c>
      <c r="B7" s="11" t="str">
        <f>VLOOKUP(A7,Names!A148:C1159,2,FALSE)</f>
        <v>Lauren Kaye</v>
      </c>
      <c r="C7" s="12" t="str">
        <f>VLOOKUP(A7,Names!A148:C1159,3,FALSE)</f>
        <v>L&amp;G</v>
      </c>
      <c r="D7" s="6">
        <v>8.6</v>
      </c>
      <c r="E7" s="6">
        <v>8.5</v>
      </c>
      <c r="F7" s="7">
        <v>8.5</v>
      </c>
      <c r="G7" s="8">
        <f t="shared" si="0"/>
        <v>25.6</v>
      </c>
      <c r="H7" s="6">
        <v>8.1</v>
      </c>
      <c r="I7" s="6">
        <v>8</v>
      </c>
      <c r="J7" s="6">
        <v>8.0500000000000007</v>
      </c>
      <c r="K7" s="8">
        <f t="shared" si="1"/>
        <v>24.150000000000002</v>
      </c>
      <c r="L7" s="6">
        <v>9.1</v>
      </c>
      <c r="M7" s="6">
        <v>9.1</v>
      </c>
      <c r="N7" s="6">
        <v>8.9</v>
      </c>
      <c r="O7" s="8">
        <f t="shared" si="2"/>
        <v>27.1</v>
      </c>
      <c r="P7" s="9">
        <v>0</v>
      </c>
      <c r="Q7" s="24">
        <f t="shared" si="3"/>
        <v>76.849999999999994</v>
      </c>
      <c r="R7" s="10">
        <f t="shared" si="4"/>
        <v>2</v>
      </c>
    </row>
    <row r="8" spans="1:19">
      <c r="A8" s="4">
        <v>72</v>
      </c>
      <c r="B8" s="11" t="str">
        <f>VLOOKUP(A8,Names!A149:C1160,2,FALSE)</f>
        <v>Lauren Hawes</v>
      </c>
      <c r="C8" s="12" t="str">
        <f>VLOOKUP(A8,Names!A149:C1160,3,FALSE)</f>
        <v>L&amp;G</v>
      </c>
      <c r="D8" s="6">
        <v>8.6</v>
      </c>
      <c r="E8" s="6">
        <v>8.3000000000000007</v>
      </c>
      <c r="F8" s="7">
        <v>8.6</v>
      </c>
      <c r="G8" s="8">
        <f t="shared" si="0"/>
        <v>25.5</v>
      </c>
      <c r="H8" s="6">
        <v>8.1999999999999993</v>
      </c>
      <c r="I8" s="6">
        <v>8.5</v>
      </c>
      <c r="J8" s="6">
        <v>8.35</v>
      </c>
      <c r="K8" s="8">
        <f t="shared" si="1"/>
        <v>25.049999999999997</v>
      </c>
      <c r="L8" s="6">
        <v>8.8000000000000007</v>
      </c>
      <c r="M8" s="6">
        <v>8.8000000000000007</v>
      </c>
      <c r="N8" s="6">
        <v>8.6999999999999993</v>
      </c>
      <c r="O8" s="8">
        <f t="shared" si="2"/>
        <v>26.3</v>
      </c>
      <c r="P8" s="9">
        <v>0</v>
      </c>
      <c r="Q8" s="24">
        <f t="shared" si="3"/>
        <v>76.849999999999994</v>
      </c>
      <c r="R8" s="10">
        <f t="shared" si="4"/>
        <v>2</v>
      </c>
    </row>
    <row r="9" spans="1:19">
      <c r="A9" s="4">
        <v>69</v>
      </c>
      <c r="B9" s="11" t="str">
        <f>VLOOKUP(A9,Names!A146:C1157,2,FALSE)</f>
        <v>Esme Brown</v>
      </c>
      <c r="C9" s="12" t="str">
        <f>VLOOKUP(A9,Names!A146:C1157,3,FALSE)</f>
        <v>Swifts</v>
      </c>
      <c r="D9" s="6">
        <v>8.3000000000000007</v>
      </c>
      <c r="E9" s="6">
        <v>8</v>
      </c>
      <c r="F9" s="7">
        <v>8.4</v>
      </c>
      <c r="G9" s="8">
        <f t="shared" si="0"/>
        <v>24.700000000000003</v>
      </c>
      <c r="H9" s="6">
        <v>8.1</v>
      </c>
      <c r="I9" s="6">
        <v>8.5</v>
      </c>
      <c r="J9" s="6">
        <v>8.3000000000000007</v>
      </c>
      <c r="K9" s="8">
        <f t="shared" si="1"/>
        <v>24.900000000000002</v>
      </c>
      <c r="L9" s="6">
        <v>8.8000000000000007</v>
      </c>
      <c r="M9" s="6">
        <v>8.6999999999999993</v>
      </c>
      <c r="N9" s="6">
        <v>8.6999999999999993</v>
      </c>
      <c r="O9" s="8">
        <f t="shared" si="2"/>
        <v>26.2</v>
      </c>
      <c r="P9" s="9">
        <v>0</v>
      </c>
      <c r="Q9" s="24">
        <f t="shared" si="3"/>
        <v>75.800000000000011</v>
      </c>
      <c r="R9" s="10">
        <f t="shared" si="4"/>
        <v>4</v>
      </c>
    </row>
    <row r="10" spans="1:19">
      <c r="A10" s="4">
        <v>67</v>
      </c>
      <c r="B10" s="11" t="str">
        <f>VLOOKUP(A10,Names!A144:C1155,2,FALSE)</f>
        <v>Emily McNair</v>
      </c>
      <c r="C10" s="12" t="str">
        <f>VLOOKUP(A10,Names!A144:C1155,3,FALSE)</f>
        <v>Angmering</v>
      </c>
      <c r="D10" s="6">
        <v>8.5</v>
      </c>
      <c r="E10" s="6">
        <v>8.5</v>
      </c>
      <c r="F10" s="7">
        <v>8.5</v>
      </c>
      <c r="G10" s="8">
        <f t="shared" si="0"/>
        <v>25.5</v>
      </c>
      <c r="H10" s="6">
        <v>7.7</v>
      </c>
      <c r="I10" s="6">
        <v>8.1</v>
      </c>
      <c r="J10" s="6">
        <v>7.9</v>
      </c>
      <c r="K10" s="8">
        <f t="shared" si="1"/>
        <v>23.700000000000003</v>
      </c>
      <c r="L10" s="6">
        <v>8.8000000000000007</v>
      </c>
      <c r="M10" s="6">
        <v>9</v>
      </c>
      <c r="N10" s="6">
        <v>8.6</v>
      </c>
      <c r="O10" s="8">
        <f t="shared" si="2"/>
        <v>26.4</v>
      </c>
      <c r="P10" s="9">
        <v>0</v>
      </c>
      <c r="Q10" s="24">
        <f t="shared" si="3"/>
        <v>75.599999999999994</v>
      </c>
      <c r="R10" s="10">
        <f t="shared" si="4"/>
        <v>5</v>
      </c>
    </row>
    <row r="11" spans="1:19">
      <c r="A11" s="4">
        <v>68</v>
      </c>
      <c r="B11" s="11" t="str">
        <f>VLOOKUP(A11,Names!A145:C1156,2,FALSE)</f>
        <v>Keely Kent</v>
      </c>
      <c r="C11" s="12" t="str">
        <f>VLOOKUP(A11,Names!A145:C1156,3,FALSE)</f>
        <v>Swifts</v>
      </c>
      <c r="D11" s="6">
        <v>8.5</v>
      </c>
      <c r="E11" s="6">
        <v>8.3000000000000007</v>
      </c>
      <c r="F11" s="7">
        <v>8.5</v>
      </c>
      <c r="G11" s="8">
        <f t="shared" si="0"/>
        <v>25.3</v>
      </c>
      <c r="H11" s="6">
        <v>7.5</v>
      </c>
      <c r="I11" s="6">
        <v>7.8</v>
      </c>
      <c r="J11" s="6">
        <v>7.65</v>
      </c>
      <c r="K11" s="8">
        <f t="shared" si="1"/>
        <v>22.950000000000003</v>
      </c>
      <c r="L11" s="6">
        <v>8.3000000000000007</v>
      </c>
      <c r="M11" s="6">
        <v>8.4</v>
      </c>
      <c r="N11" s="6">
        <v>8.1999999999999993</v>
      </c>
      <c r="O11" s="8">
        <f t="shared" si="2"/>
        <v>24.900000000000002</v>
      </c>
      <c r="P11" s="9">
        <v>0</v>
      </c>
      <c r="Q11" s="24">
        <f t="shared" si="3"/>
        <v>73.150000000000006</v>
      </c>
      <c r="R11" s="10">
        <f t="shared" si="4"/>
        <v>6</v>
      </c>
    </row>
    <row r="12" spans="1:19">
      <c r="A12" s="4">
        <v>70</v>
      </c>
      <c r="B12" s="11" t="str">
        <f>VLOOKUP(A12,Names!A147:C1158,2,FALSE)</f>
        <v>Fara Jasani</v>
      </c>
      <c r="C12" s="12" t="str">
        <f>VLOOKUP(A12,Names!A147:C1158,3,FALSE)</f>
        <v>L&amp;G</v>
      </c>
      <c r="D12" s="6">
        <v>0</v>
      </c>
      <c r="E12" s="6">
        <v>0</v>
      </c>
      <c r="F12" s="7">
        <v>0</v>
      </c>
      <c r="G12" s="8">
        <f t="shared" si="0"/>
        <v>0</v>
      </c>
      <c r="H12" s="6">
        <v>0</v>
      </c>
      <c r="I12" s="6">
        <v>0</v>
      </c>
      <c r="J12" s="6">
        <v>0</v>
      </c>
      <c r="K12" s="8">
        <f t="shared" si="1"/>
        <v>0</v>
      </c>
      <c r="L12" s="6">
        <v>0</v>
      </c>
      <c r="M12" s="6">
        <v>0</v>
      </c>
      <c r="N12" s="6">
        <v>0</v>
      </c>
      <c r="O12" s="8">
        <f t="shared" si="2"/>
        <v>0</v>
      </c>
      <c r="P12" s="9">
        <v>0</v>
      </c>
      <c r="Q12" s="24">
        <f t="shared" si="3"/>
        <v>0</v>
      </c>
      <c r="R12" s="10">
        <f t="shared" si="4"/>
        <v>7</v>
      </c>
    </row>
    <row r="13" spans="1:19">
      <c r="A13" s="4">
        <v>73</v>
      </c>
      <c r="B13" s="11" t="str">
        <f>VLOOKUP(A13,Names!A143:C1154,2,FALSE)</f>
        <v>Evie Tartagla</v>
      </c>
      <c r="C13" s="12" t="str">
        <f>VLOOKUP(A13,Names!A143:C1154,3,FALSE)</f>
        <v>L&amp;G</v>
      </c>
      <c r="D13" s="6">
        <v>0</v>
      </c>
      <c r="E13" s="6">
        <v>0</v>
      </c>
      <c r="F13" s="7">
        <v>0</v>
      </c>
      <c r="G13" s="8">
        <f t="shared" si="0"/>
        <v>0</v>
      </c>
      <c r="H13" s="6">
        <v>0</v>
      </c>
      <c r="I13" s="6">
        <v>0</v>
      </c>
      <c r="J13" s="6">
        <v>0</v>
      </c>
      <c r="K13" s="8">
        <f t="shared" si="1"/>
        <v>0</v>
      </c>
      <c r="L13" s="6">
        <v>0</v>
      </c>
      <c r="M13" s="6">
        <v>0</v>
      </c>
      <c r="N13" s="6">
        <v>0</v>
      </c>
      <c r="O13" s="8">
        <f t="shared" si="2"/>
        <v>0</v>
      </c>
      <c r="P13" s="9">
        <v>0</v>
      </c>
      <c r="Q13" s="24">
        <f t="shared" si="3"/>
        <v>0</v>
      </c>
      <c r="R13" s="10" t="s">
        <v>191</v>
      </c>
    </row>
    <row r="15" spans="1:19" ht="13.5" thickBot="1"/>
    <row r="16" spans="1:19" ht="13.5" thickBot="1">
      <c r="A16" s="13" t="s">
        <v>0</v>
      </c>
      <c r="B16" s="34" t="s">
        <v>187</v>
      </c>
      <c r="C16" s="14" t="s">
        <v>11</v>
      </c>
      <c r="D16" s="15" t="s">
        <v>1</v>
      </c>
      <c r="E16" s="15" t="s">
        <v>2</v>
      </c>
      <c r="F16" s="16" t="s">
        <v>3</v>
      </c>
      <c r="G16" s="17" t="s">
        <v>4</v>
      </c>
      <c r="H16" s="15" t="s">
        <v>6</v>
      </c>
      <c r="I16" s="17" t="s">
        <v>7</v>
      </c>
      <c r="J16" s="17" t="s">
        <v>12</v>
      </c>
      <c r="K16" s="17" t="s">
        <v>5</v>
      </c>
      <c r="L16" s="15" t="s">
        <v>6</v>
      </c>
      <c r="M16" s="17" t="s">
        <v>7</v>
      </c>
      <c r="N16" s="17" t="s">
        <v>12</v>
      </c>
      <c r="O16" s="17" t="s">
        <v>5</v>
      </c>
      <c r="P16" s="18" t="s">
        <v>8</v>
      </c>
      <c r="Q16" s="19" t="s">
        <v>9</v>
      </c>
      <c r="R16" s="35" t="s">
        <v>10</v>
      </c>
    </row>
    <row r="17" spans="1:18">
      <c r="A17" s="4">
        <v>74</v>
      </c>
      <c r="B17" s="11" t="str">
        <f>VLOOKUP(A17,Names!A154:C1165,2,FALSE)</f>
        <v>Peter Payne</v>
      </c>
      <c r="C17" s="12" t="str">
        <f>VLOOKUP(A17,Names!A155:C1166,3,FALSE)</f>
        <v>Swifts</v>
      </c>
      <c r="D17" s="6">
        <v>8.4</v>
      </c>
      <c r="E17" s="6">
        <v>8.4</v>
      </c>
      <c r="F17" s="7">
        <v>8.3000000000000007</v>
      </c>
      <c r="G17" s="8">
        <f>D17+E17+F17</f>
        <v>25.1</v>
      </c>
      <c r="H17" s="6">
        <v>8.4</v>
      </c>
      <c r="I17" s="6">
        <v>8.4</v>
      </c>
      <c r="J17" s="6">
        <v>8.4</v>
      </c>
      <c r="K17" s="8">
        <f>H17+I17+J17</f>
        <v>25.200000000000003</v>
      </c>
      <c r="L17" s="6">
        <v>9</v>
      </c>
      <c r="M17" s="6">
        <v>9</v>
      </c>
      <c r="N17" s="6">
        <v>9.1</v>
      </c>
      <c r="O17" s="8">
        <f>L17+M17+N17</f>
        <v>27.1</v>
      </c>
      <c r="P17" s="9">
        <v>0</v>
      </c>
      <c r="Q17" s="24">
        <f>SUM(G17+K17+O17)-P17</f>
        <v>77.400000000000006</v>
      </c>
      <c r="R17" s="10">
        <f>RANK(Q17,Q$17:Q$18,0)</f>
        <v>1</v>
      </c>
    </row>
    <row r="18" spans="1:18">
      <c r="A18" s="4">
        <v>75</v>
      </c>
      <c r="B18" s="11" t="str">
        <f>VLOOKUP(A18,Names!A155:C1166,2,FALSE)</f>
        <v>Tyler Verdenik</v>
      </c>
      <c r="C18" s="12" t="str">
        <f>VLOOKUP(A18,Names!A155:C1166,3,FALSE)</f>
        <v>Swifts</v>
      </c>
      <c r="D18" s="6">
        <v>8.3000000000000007</v>
      </c>
      <c r="E18" s="6">
        <v>8.3000000000000007</v>
      </c>
      <c r="F18" s="7">
        <v>8.4</v>
      </c>
      <c r="G18" s="8">
        <f>D18+E18+F18</f>
        <v>25</v>
      </c>
      <c r="H18" s="6">
        <v>8.1999999999999993</v>
      </c>
      <c r="I18" s="6">
        <v>8.1</v>
      </c>
      <c r="J18" s="6">
        <v>8.15</v>
      </c>
      <c r="K18" s="8">
        <f>H18+I18+J18</f>
        <v>24.449999999999996</v>
      </c>
      <c r="L18" s="6">
        <v>9.1</v>
      </c>
      <c r="M18" s="6">
        <v>9</v>
      </c>
      <c r="N18" s="6">
        <v>9</v>
      </c>
      <c r="O18" s="8">
        <f>L18+M18+N18</f>
        <v>27.1</v>
      </c>
      <c r="P18" s="9">
        <v>0</v>
      </c>
      <c r="Q18" s="24">
        <f>SUM(G18+K18+O18)-P18</f>
        <v>76.55</v>
      </c>
      <c r="R18" s="10">
        <f>RANK(Q18,Q$17:Q$18,0)</f>
        <v>2</v>
      </c>
    </row>
    <row r="20" spans="1:18" ht="13.5" thickBot="1"/>
    <row r="21" spans="1:18" ht="13.5" thickBot="1">
      <c r="A21" s="13" t="s">
        <v>0</v>
      </c>
      <c r="B21" s="34" t="s">
        <v>111</v>
      </c>
      <c r="C21" s="14" t="s">
        <v>11</v>
      </c>
      <c r="D21" s="15" t="s">
        <v>1</v>
      </c>
      <c r="E21" s="15" t="s">
        <v>2</v>
      </c>
      <c r="F21" s="16" t="s">
        <v>3</v>
      </c>
      <c r="G21" s="17" t="s">
        <v>4</v>
      </c>
      <c r="H21" s="15" t="s">
        <v>6</v>
      </c>
      <c r="I21" s="17" t="s">
        <v>7</v>
      </c>
      <c r="J21" s="17" t="s">
        <v>12</v>
      </c>
      <c r="K21" s="17" t="s">
        <v>5</v>
      </c>
      <c r="L21" s="15" t="s">
        <v>6</v>
      </c>
      <c r="M21" s="17" t="s">
        <v>7</v>
      </c>
      <c r="N21" s="17" t="s">
        <v>12</v>
      </c>
      <c r="O21" s="17" t="s">
        <v>5</v>
      </c>
      <c r="P21" s="18" t="s">
        <v>8</v>
      </c>
      <c r="Q21" s="19" t="s">
        <v>9</v>
      </c>
      <c r="R21" s="35" t="s">
        <v>10</v>
      </c>
    </row>
    <row r="22" spans="1:18">
      <c r="A22" s="4">
        <v>76</v>
      </c>
      <c r="B22" s="11" t="str">
        <f>VLOOKUP(A22,Names!A171:C1182,2,FALSE)</f>
        <v>Saskia Hobbs</v>
      </c>
      <c r="C22" s="12" t="str">
        <f>VLOOKUP(A22,Names!A171:C1182,3,FALSE)</f>
        <v>Spelthorne</v>
      </c>
      <c r="D22" s="6">
        <v>9</v>
      </c>
      <c r="E22" s="6">
        <v>8.9</v>
      </c>
      <c r="F22" s="7">
        <v>8.6999999999999993</v>
      </c>
      <c r="G22" s="8">
        <f t="shared" ref="G22:G31" si="5">D22+E22+F22</f>
        <v>26.599999999999998</v>
      </c>
      <c r="H22" s="6">
        <v>8.8000000000000007</v>
      </c>
      <c r="I22" s="6">
        <v>8.6</v>
      </c>
      <c r="J22" s="6">
        <v>8.6999999999999993</v>
      </c>
      <c r="K22" s="8">
        <f t="shared" ref="K22:K31" si="6">H22+I22+J22</f>
        <v>26.099999999999998</v>
      </c>
      <c r="L22" s="6">
        <v>9</v>
      </c>
      <c r="M22" s="6">
        <v>9.1</v>
      </c>
      <c r="N22" s="6">
        <v>9.1</v>
      </c>
      <c r="O22" s="8">
        <f t="shared" ref="O22:O31" si="7">L22+M22+N22</f>
        <v>27.200000000000003</v>
      </c>
      <c r="P22" s="9">
        <v>0</v>
      </c>
      <c r="Q22" s="24">
        <f t="shared" ref="Q22:Q31" si="8">SUM(G22+K22+O22)-P22</f>
        <v>79.900000000000006</v>
      </c>
      <c r="R22" s="10">
        <f t="shared" ref="R22:R31" si="9">RANK(Q22,Q$22:Q$31,0)</f>
        <v>1</v>
      </c>
    </row>
    <row r="23" spans="1:18">
      <c r="A23" s="4">
        <v>81</v>
      </c>
      <c r="B23" s="11" t="str">
        <f>VLOOKUP(A23,Names!A176:C1187,2,FALSE)</f>
        <v>Grace Fordham</v>
      </c>
      <c r="C23" s="12" t="str">
        <f>VLOOKUP(A23,Names!A176:C1187,3,FALSE)</f>
        <v>L&amp;G</v>
      </c>
      <c r="D23" s="6">
        <v>8.6</v>
      </c>
      <c r="E23" s="6">
        <v>8.6999999999999993</v>
      </c>
      <c r="F23" s="7">
        <v>8.6999999999999993</v>
      </c>
      <c r="G23" s="8">
        <f t="shared" si="5"/>
        <v>25.999999999999996</v>
      </c>
      <c r="H23" s="6">
        <v>8.6999999999999993</v>
      </c>
      <c r="I23" s="6">
        <v>8.5</v>
      </c>
      <c r="J23" s="6">
        <v>8.6</v>
      </c>
      <c r="K23" s="8">
        <f t="shared" si="6"/>
        <v>25.799999999999997</v>
      </c>
      <c r="L23" s="6">
        <v>9.1</v>
      </c>
      <c r="M23" s="6">
        <v>9.1</v>
      </c>
      <c r="N23" s="6">
        <v>8.9</v>
      </c>
      <c r="O23" s="8">
        <f t="shared" si="7"/>
        <v>27.1</v>
      </c>
      <c r="P23" s="9">
        <v>0</v>
      </c>
      <c r="Q23" s="24">
        <f t="shared" si="8"/>
        <v>78.900000000000006</v>
      </c>
      <c r="R23" s="10">
        <f t="shared" si="9"/>
        <v>2</v>
      </c>
    </row>
    <row r="24" spans="1:18">
      <c r="A24" s="4">
        <v>80</v>
      </c>
      <c r="B24" s="11" t="str">
        <f>VLOOKUP(A24,Names!A175:C1186,2,FALSE)</f>
        <v>Holly Weaver</v>
      </c>
      <c r="C24" s="12" t="str">
        <f>VLOOKUP(A24,Names!A175:C1186,3,FALSE)</f>
        <v xml:space="preserve">Hollington </v>
      </c>
      <c r="D24" s="6">
        <v>8.3000000000000007</v>
      </c>
      <c r="E24" s="6">
        <v>8.4</v>
      </c>
      <c r="F24" s="7">
        <v>8.5</v>
      </c>
      <c r="G24" s="8">
        <f t="shared" si="5"/>
        <v>25.200000000000003</v>
      </c>
      <c r="H24" s="6">
        <v>8.6</v>
      </c>
      <c r="I24" s="6">
        <v>8.6999999999999993</v>
      </c>
      <c r="J24" s="6">
        <v>8.65</v>
      </c>
      <c r="K24" s="8">
        <f t="shared" si="6"/>
        <v>25.949999999999996</v>
      </c>
      <c r="L24" s="6">
        <v>8.9</v>
      </c>
      <c r="M24" s="6">
        <v>9</v>
      </c>
      <c r="N24" s="6">
        <v>8.8000000000000007</v>
      </c>
      <c r="O24" s="8">
        <f t="shared" si="7"/>
        <v>26.7</v>
      </c>
      <c r="P24" s="9">
        <v>0</v>
      </c>
      <c r="Q24" s="24">
        <f t="shared" si="8"/>
        <v>77.849999999999994</v>
      </c>
      <c r="R24" s="10">
        <f t="shared" si="9"/>
        <v>3</v>
      </c>
    </row>
    <row r="25" spans="1:18">
      <c r="A25" s="4">
        <v>85</v>
      </c>
      <c r="B25" s="11" t="str">
        <f>VLOOKUP(A25,Names!A179:C1190,2,FALSE)</f>
        <v>Phoebe Harris</v>
      </c>
      <c r="C25" s="12" t="str">
        <f>VLOOKUP(A25,Names!A179:C1190,3,FALSE)</f>
        <v>Summerfields</v>
      </c>
      <c r="D25" s="6">
        <v>8.5</v>
      </c>
      <c r="E25" s="6">
        <v>8.6999999999999993</v>
      </c>
      <c r="F25" s="7">
        <v>8.5</v>
      </c>
      <c r="G25" s="8">
        <f t="shared" si="5"/>
        <v>25.7</v>
      </c>
      <c r="H25" s="6">
        <v>8.4</v>
      </c>
      <c r="I25" s="6">
        <v>8.4</v>
      </c>
      <c r="J25" s="6">
        <v>8.4</v>
      </c>
      <c r="K25" s="8">
        <f t="shared" si="6"/>
        <v>25.200000000000003</v>
      </c>
      <c r="L25" s="6">
        <v>9</v>
      </c>
      <c r="M25" s="6">
        <v>9.1</v>
      </c>
      <c r="N25" s="6">
        <v>8.8000000000000007</v>
      </c>
      <c r="O25" s="8">
        <f t="shared" si="7"/>
        <v>26.900000000000002</v>
      </c>
      <c r="P25" s="9">
        <v>0</v>
      </c>
      <c r="Q25" s="24">
        <f t="shared" si="8"/>
        <v>77.800000000000011</v>
      </c>
      <c r="R25" s="10">
        <f t="shared" si="9"/>
        <v>4</v>
      </c>
    </row>
    <row r="26" spans="1:18">
      <c r="A26" s="4">
        <v>78</v>
      </c>
      <c r="B26" s="11" t="str">
        <f>VLOOKUP(A26,Names!A173:C1184,2,FALSE)</f>
        <v>Ella Ferrier</v>
      </c>
      <c r="C26" s="12" t="str">
        <f>VLOOKUP(A26,Names!A173:C1184,3,FALSE)</f>
        <v>Angmering</v>
      </c>
      <c r="D26" s="6">
        <v>8.8000000000000007</v>
      </c>
      <c r="E26" s="6">
        <v>8.6</v>
      </c>
      <c r="F26" s="7">
        <v>8.6999999999999993</v>
      </c>
      <c r="G26" s="8">
        <f t="shared" si="5"/>
        <v>26.099999999999998</v>
      </c>
      <c r="H26" s="6">
        <v>8.1</v>
      </c>
      <c r="I26" s="6">
        <v>8.1999999999999993</v>
      </c>
      <c r="J26" s="6">
        <v>8.15</v>
      </c>
      <c r="K26" s="8">
        <f t="shared" si="6"/>
        <v>24.449999999999996</v>
      </c>
      <c r="L26" s="6">
        <v>9</v>
      </c>
      <c r="M26" s="6">
        <v>9</v>
      </c>
      <c r="N26" s="6">
        <v>9.1</v>
      </c>
      <c r="O26" s="8">
        <f t="shared" si="7"/>
        <v>27.1</v>
      </c>
      <c r="P26" s="9">
        <v>0</v>
      </c>
      <c r="Q26" s="24">
        <f t="shared" si="8"/>
        <v>77.650000000000006</v>
      </c>
      <c r="R26" s="10">
        <f t="shared" si="9"/>
        <v>5</v>
      </c>
    </row>
    <row r="27" spans="1:18">
      <c r="A27" s="4">
        <v>82</v>
      </c>
      <c r="B27" s="11" t="str">
        <f>VLOOKUP(A27,Names!A177:C1188,2,FALSE)</f>
        <v>Elizabeth Cromwell</v>
      </c>
      <c r="C27" s="12" t="str">
        <f>VLOOKUP(A27,Names!A177:C1188,3,FALSE)</f>
        <v>L&amp;G</v>
      </c>
      <c r="D27" s="6">
        <v>8.6</v>
      </c>
      <c r="E27" s="6">
        <v>8.6</v>
      </c>
      <c r="F27" s="7">
        <v>8.4</v>
      </c>
      <c r="G27" s="8">
        <f t="shared" si="5"/>
        <v>25.6</v>
      </c>
      <c r="H27" s="6">
        <v>8.1999999999999993</v>
      </c>
      <c r="I27" s="6">
        <v>8.1999999999999993</v>
      </c>
      <c r="J27" s="6">
        <v>8.1999999999999993</v>
      </c>
      <c r="K27" s="8">
        <f t="shared" si="6"/>
        <v>24.599999999999998</v>
      </c>
      <c r="L27" s="6">
        <v>8.9</v>
      </c>
      <c r="M27" s="6">
        <v>8.8000000000000007</v>
      </c>
      <c r="N27" s="6">
        <v>8.8000000000000007</v>
      </c>
      <c r="O27" s="8">
        <f t="shared" si="7"/>
        <v>26.500000000000004</v>
      </c>
      <c r="P27" s="9">
        <v>0</v>
      </c>
      <c r="Q27" s="24">
        <f t="shared" si="8"/>
        <v>76.7</v>
      </c>
      <c r="R27" s="10">
        <f t="shared" si="9"/>
        <v>6</v>
      </c>
    </row>
    <row r="28" spans="1:18">
      <c r="A28" s="4">
        <v>84</v>
      </c>
      <c r="B28" s="11" t="str">
        <f>VLOOKUP(A28,Names!A178:C1189,2,FALSE)</f>
        <v>Olivia King</v>
      </c>
      <c r="C28" s="12" t="str">
        <f>VLOOKUP(A28,Names!A178:C1189,3,FALSE)</f>
        <v>L&amp;G</v>
      </c>
      <c r="D28" s="6">
        <v>8.5</v>
      </c>
      <c r="E28" s="6">
        <v>8.4</v>
      </c>
      <c r="F28" s="7">
        <v>8.3000000000000007</v>
      </c>
      <c r="G28" s="8">
        <f t="shared" si="5"/>
        <v>25.2</v>
      </c>
      <c r="H28" s="6">
        <v>8.1</v>
      </c>
      <c r="I28" s="6">
        <v>8.1</v>
      </c>
      <c r="J28" s="6">
        <v>8.1</v>
      </c>
      <c r="K28" s="8">
        <f t="shared" si="6"/>
        <v>24.299999999999997</v>
      </c>
      <c r="L28" s="6">
        <v>8.6999999999999993</v>
      </c>
      <c r="M28" s="6">
        <v>8.6</v>
      </c>
      <c r="N28" s="6">
        <v>8.4</v>
      </c>
      <c r="O28" s="8">
        <f t="shared" si="7"/>
        <v>25.699999999999996</v>
      </c>
      <c r="P28" s="9">
        <v>0</v>
      </c>
      <c r="Q28" s="24">
        <f t="shared" si="8"/>
        <v>75.199999999999989</v>
      </c>
      <c r="R28" s="10">
        <f t="shared" si="9"/>
        <v>7</v>
      </c>
    </row>
    <row r="29" spans="1:18">
      <c r="A29" s="4">
        <v>83</v>
      </c>
      <c r="B29" s="11" t="str">
        <f>VLOOKUP(A29,Names!A177:C1188,2,FALSE)</f>
        <v>Esther Sleigh</v>
      </c>
      <c r="C29" s="12" t="str">
        <f>VLOOKUP(A29,Names!A177:C1188,3,FALSE)</f>
        <v>L&amp;G</v>
      </c>
      <c r="D29" s="6">
        <v>7.9</v>
      </c>
      <c r="E29" s="6">
        <v>7.8</v>
      </c>
      <c r="F29" s="7">
        <v>7.7</v>
      </c>
      <c r="G29" s="8">
        <f t="shared" si="5"/>
        <v>23.4</v>
      </c>
      <c r="H29" s="6">
        <v>7.9</v>
      </c>
      <c r="I29" s="6">
        <v>7.7</v>
      </c>
      <c r="J29" s="6">
        <v>7.8</v>
      </c>
      <c r="K29" s="8">
        <f t="shared" si="6"/>
        <v>23.400000000000002</v>
      </c>
      <c r="L29" s="6">
        <v>8.6999999999999993</v>
      </c>
      <c r="M29" s="6">
        <v>8.8000000000000007</v>
      </c>
      <c r="N29" s="6">
        <v>8.6</v>
      </c>
      <c r="O29" s="8">
        <f t="shared" si="7"/>
        <v>26.1</v>
      </c>
      <c r="P29" s="9">
        <v>0</v>
      </c>
      <c r="Q29" s="24">
        <f t="shared" si="8"/>
        <v>72.900000000000006</v>
      </c>
      <c r="R29" s="10">
        <f t="shared" si="9"/>
        <v>8</v>
      </c>
    </row>
    <row r="30" spans="1:18">
      <c r="A30" s="4">
        <v>77</v>
      </c>
      <c r="B30" s="11" t="str">
        <f>VLOOKUP(A30,Names!A172:C1183,2,FALSE)</f>
        <v>Molly Wilkes</v>
      </c>
      <c r="C30" s="12" t="str">
        <f>VLOOKUP(A30,Names!A172:C1183,3,FALSE)</f>
        <v>Angmering</v>
      </c>
      <c r="D30" s="6">
        <v>8.1</v>
      </c>
      <c r="E30" s="6">
        <v>8.1999999999999993</v>
      </c>
      <c r="F30" s="7">
        <v>8</v>
      </c>
      <c r="G30" s="8">
        <f t="shared" si="5"/>
        <v>24.299999999999997</v>
      </c>
      <c r="H30" s="6">
        <v>8.1999999999999993</v>
      </c>
      <c r="I30" s="6">
        <v>8.4</v>
      </c>
      <c r="J30" s="6">
        <v>8.3000000000000007</v>
      </c>
      <c r="K30" s="8">
        <f t="shared" si="6"/>
        <v>24.900000000000002</v>
      </c>
      <c r="L30" s="6">
        <v>7.7</v>
      </c>
      <c r="M30" s="6">
        <v>7.8</v>
      </c>
      <c r="N30" s="6">
        <v>7.5</v>
      </c>
      <c r="O30" s="8">
        <f t="shared" si="7"/>
        <v>23</v>
      </c>
      <c r="P30" s="9">
        <v>0.2</v>
      </c>
      <c r="Q30" s="24">
        <f t="shared" si="8"/>
        <v>72</v>
      </c>
      <c r="R30" s="10">
        <f t="shared" si="9"/>
        <v>9</v>
      </c>
    </row>
    <row r="31" spans="1:18">
      <c r="A31" s="4">
        <v>79</v>
      </c>
      <c r="B31" s="11" t="str">
        <f>VLOOKUP(A31,Names!A174:C1185,2,FALSE)</f>
        <v>Malek Jbali</v>
      </c>
      <c r="C31" s="12" t="str">
        <f>VLOOKUP(A31,Names!A174:C1185,3,FALSE)</f>
        <v>Hollington</v>
      </c>
      <c r="D31" s="6">
        <v>0</v>
      </c>
      <c r="E31" s="6">
        <v>0</v>
      </c>
      <c r="F31" s="7">
        <v>0</v>
      </c>
      <c r="G31" s="8">
        <f t="shared" si="5"/>
        <v>0</v>
      </c>
      <c r="H31" s="6">
        <v>8.1999999999999993</v>
      </c>
      <c r="I31" s="6">
        <v>8.1</v>
      </c>
      <c r="J31" s="6">
        <v>8.15</v>
      </c>
      <c r="K31" s="8">
        <f t="shared" si="6"/>
        <v>24.449999999999996</v>
      </c>
      <c r="L31" s="6">
        <v>8.9</v>
      </c>
      <c r="M31" s="6">
        <v>9.1</v>
      </c>
      <c r="N31" s="6">
        <v>8.9</v>
      </c>
      <c r="O31" s="8">
        <f t="shared" si="7"/>
        <v>26.9</v>
      </c>
      <c r="P31" s="9">
        <v>0</v>
      </c>
      <c r="Q31" s="24">
        <f t="shared" si="8"/>
        <v>51.349999999999994</v>
      </c>
      <c r="R31" s="10">
        <f t="shared" si="9"/>
        <v>10</v>
      </c>
    </row>
    <row r="33" spans="1:18" ht="13.5" thickBot="1"/>
    <row r="34" spans="1:18" ht="13.5" thickBot="1">
      <c r="A34" s="13" t="s">
        <v>0</v>
      </c>
      <c r="B34" s="34" t="s">
        <v>188</v>
      </c>
      <c r="C34" s="14" t="s">
        <v>11</v>
      </c>
      <c r="D34" s="15" t="s">
        <v>1</v>
      </c>
      <c r="E34" s="15" t="s">
        <v>2</v>
      </c>
      <c r="F34" s="16" t="s">
        <v>3</v>
      </c>
      <c r="G34" s="17" t="s">
        <v>4</v>
      </c>
      <c r="H34" s="15" t="s">
        <v>6</v>
      </c>
      <c r="I34" s="17" t="s">
        <v>7</v>
      </c>
      <c r="J34" s="17" t="s">
        <v>12</v>
      </c>
      <c r="K34" s="17" t="s">
        <v>5</v>
      </c>
      <c r="L34" s="15" t="s">
        <v>6</v>
      </c>
      <c r="M34" s="17" t="s">
        <v>7</v>
      </c>
      <c r="N34" s="17" t="s">
        <v>12</v>
      </c>
      <c r="O34" s="17" t="s">
        <v>5</v>
      </c>
      <c r="P34" s="18" t="s">
        <v>8</v>
      </c>
      <c r="Q34" s="19" t="s">
        <v>9</v>
      </c>
      <c r="R34" s="35" t="s">
        <v>10</v>
      </c>
    </row>
    <row r="35" spans="1:18">
      <c r="A35" s="4">
        <v>88</v>
      </c>
      <c r="B35" s="11" t="str">
        <f>VLOOKUP(A35,Names!A186:C1197,2,FALSE)</f>
        <v>Kai Jerrey</v>
      </c>
      <c r="C35" s="12" t="str">
        <f>VLOOKUP(A35,Names!A186:C1197,3,FALSE)</f>
        <v xml:space="preserve">Hollington </v>
      </c>
      <c r="D35" s="6">
        <v>8.6999999999999993</v>
      </c>
      <c r="E35" s="6">
        <v>8.6999999999999993</v>
      </c>
      <c r="F35" s="7">
        <v>8.5</v>
      </c>
      <c r="G35" s="8">
        <f>D35+E35+F35</f>
        <v>25.9</v>
      </c>
      <c r="H35" s="6">
        <v>8.4</v>
      </c>
      <c r="I35" s="6">
        <v>8.6</v>
      </c>
      <c r="J35" s="6">
        <v>8.5</v>
      </c>
      <c r="K35" s="8">
        <f>H35+I35+J35</f>
        <v>25.5</v>
      </c>
      <c r="L35" s="6">
        <v>9</v>
      </c>
      <c r="M35" s="6">
        <v>9.1</v>
      </c>
      <c r="N35" s="6">
        <v>9</v>
      </c>
      <c r="O35" s="8">
        <f>L35+M35+N35</f>
        <v>27.1</v>
      </c>
      <c r="P35" s="9">
        <v>0</v>
      </c>
      <c r="Q35" s="24">
        <f>SUM(G35+K35+O35)-P35</f>
        <v>78.5</v>
      </c>
      <c r="R35" s="10">
        <f>RANK(Q35,Q$35:Q$37,0)</f>
        <v>1</v>
      </c>
    </row>
    <row r="36" spans="1:18">
      <c r="A36" s="4">
        <v>87</v>
      </c>
      <c r="B36" s="11" t="str">
        <f>VLOOKUP(A36,Names!A185:C1196,2,FALSE)</f>
        <v>Isaac Graham</v>
      </c>
      <c r="C36" s="12" t="str">
        <f>VLOOKUP(A36,Names!A185:C1196,3,FALSE)</f>
        <v>Swifts</v>
      </c>
      <c r="D36" s="6">
        <v>8.1999999999999993</v>
      </c>
      <c r="E36" s="6">
        <v>8.3000000000000007</v>
      </c>
      <c r="F36" s="7">
        <v>8.1999999999999993</v>
      </c>
      <c r="G36" s="8">
        <f>D36+E36+F36</f>
        <v>24.7</v>
      </c>
      <c r="H36" s="6">
        <v>8.3000000000000007</v>
      </c>
      <c r="I36" s="6">
        <v>8.3000000000000007</v>
      </c>
      <c r="J36" s="6">
        <v>8.3000000000000007</v>
      </c>
      <c r="K36" s="8">
        <f>H36+I36+J36</f>
        <v>24.900000000000002</v>
      </c>
      <c r="L36" s="6">
        <v>8.6999999999999993</v>
      </c>
      <c r="M36" s="6">
        <v>8.9</v>
      </c>
      <c r="N36" s="6">
        <v>8.5</v>
      </c>
      <c r="O36" s="8">
        <f>L36+M36+N36</f>
        <v>26.1</v>
      </c>
      <c r="P36" s="9">
        <v>0</v>
      </c>
      <c r="Q36" s="24">
        <f>SUM(G36+K36+O36)-P36</f>
        <v>75.7</v>
      </c>
      <c r="R36" s="10">
        <f>RANK(Q36,Q$35:Q$37,0)</f>
        <v>2</v>
      </c>
    </row>
    <row r="37" spans="1:18">
      <c r="A37" s="4">
        <v>86</v>
      </c>
      <c r="B37" s="11" t="str">
        <f>VLOOKUP(A37,Names!A184:C1195,2,FALSE)</f>
        <v>Ben West</v>
      </c>
      <c r="C37" s="12" t="str">
        <f>VLOOKUP(A37,Names!A184:C1195,3,FALSE)</f>
        <v>Spelthorne</v>
      </c>
      <c r="D37" s="6">
        <v>8.3000000000000007</v>
      </c>
      <c r="E37" s="6">
        <v>8.4</v>
      </c>
      <c r="F37" s="7">
        <v>8.1999999999999993</v>
      </c>
      <c r="G37" s="8">
        <f>D37+E37+F37</f>
        <v>24.900000000000002</v>
      </c>
      <c r="H37" s="6">
        <v>6</v>
      </c>
      <c r="I37" s="6">
        <v>6</v>
      </c>
      <c r="J37" s="6">
        <v>6</v>
      </c>
      <c r="K37" s="8">
        <f>H37+I37+J37</f>
        <v>18</v>
      </c>
      <c r="L37" s="6">
        <v>8.8000000000000007</v>
      </c>
      <c r="M37" s="6">
        <v>8.9</v>
      </c>
      <c r="N37" s="6">
        <v>8.9</v>
      </c>
      <c r="O37" s="8">
        <f>L37+M37+N37</f>
        <v>26.6</v>
      </c>
      <c r="P37" s="9">
        <v>0</v>
      </c>
      <c r="Q37" s="24">
        <f>SUM(G37+K37+O37)-P37</f>
        <v>69.5</v>
      </c>
      <c r="R37" s="10">
        <f>RANK(Q37,Q$35:Q$37,0)</f>
        <v>3</v>
      </c>
    </row>
    <row r="39" spans="1:18" ht="13.5" thickBot="1"/>
    <row r="40" spans="1:18" ht="13.5" thickBot="1">
      <c r="A40" s="13" t="s">
        <v>0</v>
      </c>
      <c r="B40" s="34" t="s">
        <v>13</v>
      </c>
      <c r="C40" s="14" t="s">
        <v>11</v>
      </c>
      <c r="D40" s="15" t="s">
        <v>1</v>
      </c>
      <c r="E40" s="15" t="s">
        <v>2</v>
      </c>
      <c r="F40" s="16" t="s">
        <v>3</v>
      </c>
      <c r="G40" s="17" t="s">
        <v>4</v>
      </c>
      <c r="H40" s="15" t="s">
        <v>6</v>
      </c>
      <c r="I40" s="17" t="s">
        <v>7</v>
      </c>
      <c r="J40" s="17" t="s">
        <v>12</v>
      </c>
      <c r="K40" s="17" t="s">
        <v>5</v>
      </c>
      <c r="L40" s="15" t="s">
        <v>6</v>
      </c>
      <c r="M40" s="17" t="s">
        <v>7</v>
      </c>
      <c r="N40" s="17" t="s">
        <v>12</v>
      </c>
      <c r="O40" s="17" t="s">
        <v>5</v>
      </c>
      <c r="P40" s="18" t="s">
        <v>8</v>
      </c>
      <c r="Q40" s="19" t="s">
        <v>9</v>
      </c>
      <c r="R40" s="35" t="s">
        <v>10</v>
      </c>
    </row>
    <row r="41" spans="1:18">
      <c r="A41" s="4">
        <v>89</v>
      </c>
      <c r="B41" s="11" t="str">
        <f>VLOOKUP(A41,Names!A183:C1194,2,FALSE)</f>
        <v>Melissa Tierney</v>
      </c>
      <c r="C41" s="12" t="str">
        <f>VLOOKUP(A41,Names!A183:C1194,3,FALSE)</f>
        <v>Spelthorne</v>
      </c>
      <c r="D41" s="6">
        <v>8.6</v>
      </c>
      <c r="E41" s="6">
        <v>8.6</v>
      </c>
      <c r="F41" s="7">
        <v>8.6</v>
      </c>
      <c r="G41" s="8">
        <f>D41+E41+F41</f>
        <v>25.799999999999997</v>
      </c>
      <c r="H41" s="6">
        <v>8.3000000000000007</v>
      </c>
      <c r="I41" s="6">
        <v>8.4</v>
      </c>
      <c r="J41" s="6">
        <v>8.4</v>
      </c>
      <c r="K41" s="8">
        <f>H41+I41+J41</f>
        <v>25.1</v>
      </c>
      <c r="L41" s="6">
        <v>8.8000000000000007</v>
      </c>
      <c r="M41" s="6">
        <v>8.6999999999999993</v>
      </c>
      <c r="N41" s="6">
        <v>8.75</v>
      </c>
      <c r="O41" s="8">
        <f>L41+M41+N41</f>
        <v>26.25</v>
      </c>
      <c r="P41" s="9">
        <v>0</v>
      </c>
      <c r="Q41" s="24">
        <f>SUM(G41+K41+O41)-P41</f>
        <v>77.150000000000006</v>
      </c>
      <c r="R41" s="10">
        <f>RANK(Q41,Q$41:Q$44,0)</f>
        <v>1</v>
      </c>
    </row>
    <row r="42" spans="1:18">
      <c r="A42" s="4">
        <v>91</v>
      </c>
      <c r="B42" s="11" t="str">
        <f>VLOOKUP(A42,Names!A184:C1195,2,FALSE)</f>
        <v>Lydia Griffiths</v>
      </c>
      <c r="C42" s="12" t="str">
        <f>VLOOKUP(A42,Names!A184:C1195,3,FALSE)</f>
        <v>Swifts</v>
      </c>
      <c r="D42" s="6">
        <v>8.3000000000000007</v>
      </c>
      <c r="E42" s="6">
        <v>8.3000000000000007</v>
      </c>
      <c r="F42" s="7">
        <v>8.3000000000000007</v>
      </c>
      <c r="G42" s="8">
        <f>D42+E42+F42</f>
        <v>24.900000000000002</v>
      </c>
      <c r="H42" s="6">
        <v>8.1999999999999993</v>
      </c>
      <c r="I42" s="6">
        <v>8.3000000000000007</v>
      </c>
      <c r="J42" s="6">
        <v>8</v>
      </c>
      <c r="K42" s="8">
        <f>H42+I42+J42</f>
        <v>24.5</v>
      </c>
      <c r="L42" s="6">
        <v>9</v>
      </c>
      <c r="M42" s="6">
        <v>9</v>
      </c>
      <c r="N42" s="6">
        <v>9</v>
      </c>
      <c r="O42" s="8">
        <f>L42+M42+N42</f>
        <v>27</v>
      </c>
      <c r="P42" s="9">
        <v>0</v>
      </c>
      <c r="Q42" s="24">
        <f>SUM(G42+K42+O42)-P42</f>
        <v>76.400000000000006</v>
      </c>
      <c r="R42" s="10">
        <f>RANK(Q42,Q$41:Q$44,0)</f>
        <v>2</v>
      </c>
    </row>
    <row r="43" spans="1:18">
      <c r="A43" s="4">
        <v>92</v>
      </c>
      <c r="B43" s="11" t="str">
        <f>VLOOKUP(A43,Names!A185:C1196,2,FALSE)</f>
        <v>Amber Kaler</v>
      </c>
      <c r="C43" s="12" t="str">
        <f>VLOOKUP(A43,Names!A185:C1196,3,FALSE)</f>
        <v>L&amp;G</v>
      </c>
      <c r="D43" s="6">
        <v>8.1999999999999993</v>
      </c>
      <c r="E43" s="6">
        <v>8.1</v>
      </c>
      <c r="F43" s="7">
        <v>8.15</v>
      </c>
      <c r="G43" s="8">
        <f>D43+E43+F43</f>
        <v>24.449999999999996</v>
      </c>
      <c r="H43" s="6">
        <v>7.9</v>
      </c>
      <c r="I43" s="6">
        <v>7.9</v>
      </c>
      <c r="J43" s="6">
        <v>7.9</v>
      </c>
      <c r="K43" s="8">
        <f>H43+I43+J43</f>
        <v>23.700000000000003</v>
      </c>
      <c r="L43" s="6">
        <v>9.1</v>
      </c>
      <c r="M43" s="6">
        <v>8.9</v>
      </c>
      <c r="N43" s="6">
        <v>9</v>
      </c>
      <c r="O43" s="8">
        <f>L43+M43+N43</f>
        <v>27</v>
      </c>
      <c r="P43" s="9">
        <v>0</v>
      </c>
      <c r="Q43" s="24">
        <f>SUM(G43+K43+O43)-P43</f>
        <v>75.150000000000006</v>
      </c>
      <c r="R43" s="10">
        <f>RANK(Q43,Q$41:Q$44,0)</f>
        <v>3</v>
      </c>
    </row>
    <row r="44" spans="1:18">
      <c r="A44" s="4">
        <v>90</v>
      </c>
      <c r="B44" s="11" t="str">
        <f>VLOOKUP(A44,Names!A183:C1194,2,FALSE)</f>
        <v>Cerys Witt</v>
      </c>
      <c r="C44" s="12" t="str">
        <f>VLOOKUP(A44,Names!A183:C1194,3,FALSE)</f>
        <v>Swifts</v>
      </c>
      <c r="D44" s="6">
        <v>8.4</v>
      </c>
      <c r="E44" s="6">
        <v>8.4</v>
      </c>
      <c r="F44" s="7">
        <v>8.4</v>
      </c>
      <c r="G44" s="8">
        <f>D44+E44+F44</f>
        <v>25.200000000000003</v>
      </c>
      <c r="H44" s="6">
        <v>0</v>
      </c>
      <c r="I44" s="6">
        <v>0</v>
      </c>
      <c r="J44" s="6">
        <v>0</v>
      </c>
      <c r="K44" s="8">
        <f>H44+I44+J44</f>
        <v>0</v>
      </c>
      <c r="L44" s="6">
        <v>8.9</v>
      </c>
      <c r="M44" s="6">
        <v>9</v>
      </c>
      <c r="N44" s="6">
        <v>8.9499999999999993</v>
      </c>
      <c r="O44" s="8">
        <f>L44+M44+N44</f>
        <v>26.849999999999998</v>
      </c>
      <c r="P44" s="9">
        <v>0</v>
      </c>
      <c r="Q44" s="24">
        <f>SUM(G44+K44+O44)-P44</f>
        <v>52.05</v>
      </c>
      <c r="R44" s="10">
        <f>RANK(Q44,Q$41:Q$44,0)</f>
        <v>4</v>
      </c>
    </row>
    <row r="46" spans="1:18" ht="13.5" thickBot="1"/>
    <row r="47" spans="1:18" ht="13.5" thickBot="1">
      <c r="A47" s="13" t="s">
        <v>0</v>
      </c>
      <c r="B47" s="36" t="s">
        <v>112</v>
      </c>
      <c r="C47" s="14" t="s">
        <v>11</v>
      </c>
      <c r="D47" s="15" t="s">
        <v>1</v>
      </c>
      <c r="E47" s="15" t="s">
        <v>2</v>
      </c>
      <c r="F47" s="16" t="s">
        <v>3</v>
      </c>
      <c r="G47" s="17" t="s">
        <v>4</v>
      </c>
      <c r="H47" s="15" t="s">
        <v>6</v>
      </c>
      <c r="I47" s="17" t="s">
        <v>7</v>
      </c>
      <c r="J47" s="17" t="s">
        <v>12</v>
      </c>
      <c r="K47" s="17" t="s">
        <v>5</v>
      </c>
      <c r="L47" s="15" t="s">
        <v>6</v>
      </c>
      <c r="M47" s="17" t="s">
        <v>7</v>
      </c>
      <c r="N47" s="17" t="s">
        <v>12</v>
      </c>
      <c r="O47" s="17" t="s">
        <v>5</v>
      </c>
      <c r="P47" s="18" t="s">
        <v>8</v>
      </c>
      <c r="Q47" s="19" t="s">
        <v>9</v>
      </c>
      <c r="R47" s="37" t="s">
        <v>10</v>
      </c>
    </row>
    <row r="48" spans="1:18">
      <c r="A48" s="4">
        <v>93</v>
      </c>
      <c r="B48" s="11" t="str">
        <f>VLOOKUP(A48,Names!A189:C1200,2,FALSE)</f>
        <v>Grace Cromwell</v>
      </c>
      <c r="C48" s="12" t="str">
        <f>VLOOKUP(A48,Names!A189:C1200,3,FALSE)</f>
        <v>L&amp;G</v>
      </c>
      <c r="D48" s="6">
        <v>8.5</v>
      </c>
      <c r="E48" s="6">
        <v>8.1999999999999993</v>
      </c>
      <c r="F48" s="7">
        <v>8.6</v>
      </c>
      <c r="G48" s="8">
        <f>D48+E48+F48</f>
        <v>25.299999999999997</v>
      </c>
      <c r="H48" s="6">
        <v>8.1999999999999993</v>
      </c>
      <c r="I48" s="6">
        <v>8.1999999999999993</v>
      </c>
      <c r="J48" s="6">
        <v>8.1999999999999993</v>
      </c>
      <c r="K48" s="8">
        <f>H48+I48+J48</f>
        <v>24.599999999999998</v>
      </c>
      <c r="L48" s="6">
        <v>9.1</v>
      </c>
      <c r="M48" s="6">
        <v>9</v>
      </c>
      <c r="N48" s="6">
        <v>8</v>
      </c>
      <c r="O48" s="8">
        <f>L48+M48+N48</f>
        <v>26.1</v>
      </c>
      <c r="P48" s="9">
        <v>0</v>
      </c>
      <c r="Q48" s="24">
        <f>SUM(G48+K48+O48)-P48</f>
        <v>76</v>
      </c>
      <c r="R48" s="10">
        <f>RANK(Q48,Q$48:Q$49,0)</f>
        <v>1</v>
      </c>
    </row>
    <row r="49" spans="1:18">
      <c r="A49" s="4">
        <v>94</v>
      </c>
      <c r="B49" s="11" t="str">
        <f>VLOOKUP(A49,Names!A190:C1201,2,FALSE)</f>
        <v>Abbie Hales</v>
      </c>
      <c r="C49" s="12" t="str">
        <f>VLOOKUP(A49,Names!A190:C1201,3,FALSE)</f>
        <v>Swifts</v>
      </c>
      <c r="D49" s="6">
        <v>7.9</v>
      </c>
      <c r="E49" s="6">
        <v>7.8</v>
      </c>
      <c r="F49" s="7">
        <v>8.1999999999999993</v>
      </c>
      <c r="G49" s="8">
        <f>D49+E49+F49</f>
        <v>23.9</v>
      </c>
      <c r="H49" s="6">
        <v>7.7</v>
      </c>
      <c r="I49" s="6">
        <v>8</v>
      </c>
      <c r="J49" s="6">
        <v>7.9</v>
      </c>
      <c r="K49" s="8">
        <f>H49+I49+J49</f>
        <v>23.6</v>
      </c>
      <c r="L49" s="6">
        <v>8.8000000000000007</v>
      </c>
      <c r="M49" s="6">
        <v>9</v>
      </c>
      <c r="N49" s="6">
        <v>9</v>
      </c>
      <c r="O49" s="8">
        <f>L49+M49+N49</f>
        <v>26.8</v>
      </c>
      <c r="P49" s="9">
        <v>0</v>
      </c>
      <c r="Q49" s="24">
        <f>SUM(G49+K49+O49)-P49</f>
        <v>74.3</v>
      </c>
      <c r="R49" s="10">
        <f>RANK(Q49,Q$48:Q$49,0)</f>
        <v>2</v>
      </c>
    </row>
    <row r="51" spans="1:18" ht="13.5" thickBot="1"/>
    <row r="52" spans="1:18" ht="13.5" thickBot="1">
      <c r="A52" s="13" t="s">
        <v>0</v>
      </c>
      <c r="B52" s="36" t="s">
        <v>114</v>
      </c>
      <c r="C52" s="14" t="s">
        <v>11</v>
      </c>
      <c r="D52" s="15" t="s">
        <v>1</v>
      </c>
      <c r="E52" s="15" t="s">
        <v>2</v>
      </c>
      <c r="F52" s="16" t="s">
        <v>3</v>
      </c>
      <c r="G52" s="17" t="s">
        <v>4</v>
      </c>
      <c r="H52" s="15" t="s">
        <v>6</v>
      </c>
      <c r="I52" s="17" t="s">
        <v>7</v>
      </c>
      <c r="J52" s="17" t="s">
        <v>12</v>
      </c>
      <c r="K52" s="17" t="s">
        <v>5</v>
      </c>
      <c r="L52" s="15" t="s">
        <v>6</v>
      </c>
      <c r="M52" s="17" t="s">
        <v>7</v>
      </c>
      <c r="N52" s="17" t="s">
        <v>12</v>
      </c>
      <c r="O52" s="17" t="s">
        <v>5</v>
      </c>
      <c r="P52" s="18" t="s">
        <v>8</v>
      </c>
      <c r="Q52" s="19" t="s">
        <v>9</v>
      </c>
      <c r="R52" s="37" t="s">
        <v>10</v>
      </c>
    </row>
    <row r="53" spans="1:18">
      <c r="A53" s="4">
        <v>95</v>
      </c>
      <c r="B53" s="11" t="str">
        <f>VLOOKUP(A53,Names!A199:C1210,2,FALSE)</f>
        <v>Katie Blackford</v>
      </c>
      <c r="C53" s="12" t="str">
        <f>VLOOKUP(A53,Names!A199:C1210,3,FALSE)</f>
        <v>Spelthorne</v>
      </c>
      <c r="D53" s="6">
        <v>8.5</v>
      </c>
      <c r="E53" s="6">
        <v>8.6999999999999993</v>
      </c>
      <c r="F53" s="7">
        <v>8.9</v>
      </c>
      <c r="G53" s="8">
        <f t="shared" ref="G53:G60" si="10">D53+E53+F53</f>
        <v>26.1</v>
      </c>
      <c r="H53" s="6">
        <v>8.3000000000000007</v>
      </c>
      <c r="I53" s="6">
        <v>8.3000000000000007</v>
      </c>
      <c r="J53" s="6">
        <v>8.6</v>
      </c>
      <c r="K53" s="8">
        <f t="shared" ref="K53:K60" si="11">H53+I53+J53</f>
        <v>25.200000000000003</v>
      </c>
      <c r="L53" s="6">
        <v>9.1999999999999993</v>
      </c>
      <c r="M53" s="6">
        <v>9.1</v>
      </c>
      <c r="N53" s="6">
        <v>9.1</v>
      </c>
      <c r="O53" s="8">
        <f t="shared" ref="O53:O60" si="12">L53+M53+N53</f>
        <v>27.4</v>
      </c>
      <c r="P53" s="9">
        <v>0</v>
      </c>
      <c r="Q53" s="24">
        <f t="shared" ref="Q53:Q60" si="13">SUM(G53+K53+O53)-P53</f>
        <v>78.7</v>
      </c>
      <c r="R53" s="10">
        <f>RANK(Q53,Q$53:Q$60,0)</f>
        <v>1</v>
      </c>
    </row>
    <row r="54" spans="1:18">
      <c r="A54" s="4">
        <v>100</v>
      </c>
      <c r="B54" s="11" t="str">
        <f>VLOOKUP(A54,Names!A199:C1210,2,FALSE)</f>
        <v>Madeleine Thwaites</v>
      </c>
      <c r="C54" s="12" t="str">
        <f>VLOOKUP(A54,Names!A199:C1210,3,FALSE)</f>
        <v>Hollington</v>
      </c>
      <c r="D54" s="6">
        <v>8.6</v>
      </c>
      <c r="E54" s="6">
        <v>8.6</v>
      </c>
      <c r="F54" s="7">
        <v>8.5</v>
      </c>
      <c r="G54" s="8">
        <f t="shared" si="10"/>
        <v>25.7</v>
      </c>
      <c r="H54" s="6">
        <v>8.4</v>
      </c>
      <c r="I54" s="6">
        <v>8.3000000000000007</v>
      </c>
      <c r="J54" s="6">
        <v>8.5</v>
      </c>
      <c r="K54" s="8">
        <f t="shared" si="11"/>
        <v>25.200000000000003</v>
      </c>
      <c r="L54" s="6">
        <v>9.3000000000000007</v>
      </c>
      <c r="M54" s="6">
        <v>9.1</v>
      </c>
      <c r="N54" s="6">
        <v>9.1</v>
      </c>
      <c r="O54" s="8">
        <f t="shared" si="12"/>
        <v>27.5</v>
      </c>
      <c r="P54" s="9">
        <v>0</v>
      </c>
      <c r="Q54" s="24">
        <f t="shared" si="13"/>
        <v>78.400000000000006</v>
      </c>
      <c r="R54" s="10">
        <f>RANK(Q54,Q$53:Q$60,0)</f>
        <v>2</v>
      </c>
    </row>
    <row r="55" spans="1:18">
      <c r="A55" s="4">
        <v>97</v>
      </c>
      <c r="B55" s="11" t="str">
        <f>VLOOKUP(A55,Names!A196:C1207,2,FALSE)</f>
        <v>Trinity Austin</v>
      </c>
      <c r="C55" s="12" t="str">
        <f>VLOOKUP(A55,Names!A196:C1207,3,FALSE)</f>
        <v>Angmering</v>
      </c>
      <c r="D55" s="6">
        <v>8.6</v>
      </c>
      <c r="E55" s="6">
        <v>8.6</v>
      </c>
      <c r="F55" s="7">
        <v>8.5</v>
      </c>
      <c r="G55" s="8">
        <f t="shared" si="10"/>
        <v>25.7</v>
      </c>
      <c r="H55" s="6">
        <v>8.1999999999999993</v>
      </c>
      <c r="I55" s="6">
        <v>7.9</v>
      </c>
      <c r="J55" s="6">
        <v>8.4</v>
      </c>
      <c r="K55" s="8">
        <f t="shared" si="11"/>
        <v>24.5</v>
      </c>
      <c r="L55" s="6">
        <v>9.1</v>
      </c>
      <c r="M55" s="6">
        <v>9.1</v>
      </c>
      <c r="N55" s="6">
        <v>8.9</v>
      </c>
      <c r="O55" s="8">
        <f t="shared" si="12"/>
        <v>27.1</v>
      </c>
      <c r="P55" s="9">
        <v>0</v>
      </c>
      <c r="Q55" s="24">
        <f t="shared" si="13"/>
        <v>77.300000000000011</v>
      </c>
      <c r="R55" s="10">
        <f>RANK(Q55,Q$53:Q$60,0)</f>
        <v>3</v>
      </c>
    </row>
    <row r="56" spans="1:18">
      <c r="A56" s="4">
        <v>98</v>
      </c>
      <c r="B56" s="11" t="str">
        <f>VLOOKUP(A56,Names!A197:C1208,2,FALSE)</f>
        <v>Emily Brissenden</v>
      </c>
      <c r="C56" s="12" t="str">
        <f>VLOOKUP(A56,Names!A197:C1208,3,FALSE)</f>
        <v>Swifts</v>
      </c>
      <c r="D56" s="6">
        <v>8.6</v>
      </c>
      <c r="E56" s="6">
        <v>8.3000000000000007</v>
      </c>
      <c r="F56" s="7">
        <v>8.6</v>
      </c>
      <c r="G56" s="8">
        <f t="shared" si="10"/>
        <v>25.5</v>
      </c>
      <c r="H56" s="6">
        <v>8.3000000000000007</v>
      </c>
      <c r="I56" s="6">
        <v>8.1999999999999993</v>
      </c>
      <c r="J56" s="6">
        <v>8.4</v>
      </c>
      <c r="K56" s="8">
        <f t="shared" si="11"/>
        <v>24.9</v>
      </c>
      <c r="L56" s="6">
        <v>9</v>
      </c>
      <c r="M56" s="6">
        <v>8.9</v>
      </c>
      <c r="N56" s="6">
        <v>9</v>
      </c>
      <c r="O56" s="8">
        <f t="shared" si="12"/>
        <v>26.9</v>
      </c>
      <c r="P56" s="9">
        <v>0</v>
      </c>
      <c r="Q56" s="24">
        <f t="shared" si="13"/>
        <v>77.3</v>
      </c>
      <c r="R56" s="10">
        <v>3</v>
      </c>
    </row>
    <row r="57" spans="1:18">
      <c r="A57" s="4">
        <v>96</v>
      </c>
      <c r="B57" s="11" t="str">
        <f>VLOOKUP(A57,Names!A195:C1206,2,FALSE)</f>
        <v>Sophie Reynolds</v>
      </c>
      <c r="C57" s="12" t="str">
        <f>VLOOKUP(A57,Names!A195:C1206,3,FALSE)</f>
        <v>Spelthorne</v>
      </c>
      <c r="D57" s="6">
        <v>8.9</v>
      </c>
      <c r="E57" s="6">
        <v>8.6999999999999993</v>
      </c>
      <c r="F57" s="7">
        <v>8.6999999999999993</v>
      </c>
      <c r="G57" s="8">
        <f t="shared" si="10"/>
        <v>26.3</v>
      </c>
      <c r="H57" s="6">
        <v>8.1</v>
      </c>
      <c r="I57" s="6">
        <v>7.9</v>
      </c>
      <c r="J57" s="6">
        <v>8.1</v>
      </c>
      <c r="K57" s="8">
        <f t="shared" si="11"/>
        <v>24.1</v>
      </c>
      <c r="L57" s="6">
        <v>8.9</v>
      </c>
      <c r="M57" s="6">
        <v>9</v>
      </c>
      <c r="N57" s="6">
        <v>8.8000000000000007</v>
      </c>
      <c r="O57" s="8">
        <f t="shared" si="12"/>
        <v>26.7</v>
      </c>
      <c r="P57" s="9">
        <v>0</v>
      </c>
      <c r="Q57" s="24">
        <f t="shared" si="13"/>
        <v>77.100000000000009</v>
      </c>
      <c r="R57" s="10">
        <f>RANK(Q57,Q$53:Q$60,0)</f>
        <v>5</v>
      </c>
    </row>
    <row r="58" spans="1:18">
      <c r="A58" s="4">
        <v>99</v>
      </c>
      <c r="B58" s="11" t="str">
        <f>VLOOKUP(A58,Names!A198:C1209,2,FALSE)</f>
        <v>Elena Borg-Myatt</v>
      </c>
      <c r="C58" s="12" t="str">
        <f>VLOOKUP(A58,Names!A198:C1209,3,FALSE)</f>
        <v>Swifts</v>
      </c>
      <c r="D58" s="6">
        <v>8.3000000000000007</v>
      </c>
      <c r="E58" s="6">
        <v>8.3000000000000007</v>
      </c>
      <c r="F58" s="7">
        <v>8.4</v>
      </c>
      <c r="G58" s="8">
        <f t="shared" si="10"/>
        <v>25</v>
      </c>
      <c r="H58" s="6">
        <v>7.7</v>
      </c>
      <c r="I58" s="6">
        <v>7.8</v>
      </c>
      <c r="J58" s="6">
        <v>8</v>
      </c>
      <c r="K58" s="8">
        <f t="shared" si="11"/>
        <v>23.5</v>
      </c>
      <c r="L58" s="6">
        <v>9.1999999999999993</v>
      </c>
      <c r="M58" s="6">
        <v>9.1999999999999993</v>
      </c>
      <c r="N58" s="6">
        <v>9.1999999999999993</v>
      </c>
      <c r="O58" s="8">
        <f t="shared" si="12"/>
        <v>27.599999999999998</v>
      </c>
      <c r="P58" s="9">
        <v>0</v>
      </c>
      <c r="Q58" s="24">
        <f t="shared" si="13"/>
        <v>76.099999999999994</v>
      </c>
      <c r="R58" s="10">
        <f>RANK(Q58,Q$53:Q$60,0)</f>
        <v>6</v>
      </c>
    </row>
    <row r="59" spans="1:18">
      <c r="A59" s="4">
        <v>101</v>
      </c>
      <c r="B59" s="11" t="str">
        <f>VLOOKUP(A59,Names!A200:C1211,2,FALSE)</f>
        <v>Mia Rosa Smith</v>
      </c>
      <c r="C59" s="12" t="str">
        <f>VLOOKUP(A59,Names!A200:C1211,3,FALSE)</f>
        <v>Hollington</v>
      </c>
      <c r="D59" s="6">
        <v>8.4</v>
      </c>
      <c r="E59" s="6">
        <v>8.1999999999999993</v>
      </c>
      <c r="F59" s="7">
        <v>8.3000000000000007</v>
      </c>
      <c r="G59" s="8">
        <f t="shared" si="10"/>
        <v>24.900000000000002</v>
      </c>
      <c r="H59" s="6">
        <v>8.3000000000000007</v>
      </c>
      <c r="I59" s="6">
        <v>7.8</v>
      </c>
      <c r="J59" s="6">
        <v>8.3000000000000007</v>
      </c>
      <c r="K59" s="8">
        <f t="shared" si="11"/>
        <v>24.400000000000002</v>
      </c>
      <c r="L59" s="6">
        <v>9</v>
      </c>
      <c r="M59" s="6">
        <v>8.9</v>
      </c>
      <c r="N59" s="6">
        <v>8.9</v>
      </c>
      <c r="O59" s="8">
        <f t="shared" si="12"/>
        <v>26.799999999999997</v>
      </c>
      <c r="P59" s="9">
        <v>0</v>
      </c>
      <c r="Q59" s="24">
        <f t="shared" si="13"/>
        <v>76.099999999999994</v>
      </c>
      <c r="R59" s="10">
        <f>RANK(Q59,Q$53:Q$60,0)</f>
        <v>6</v>
      </c>
    </row>
    <row r="60" spans="1:18">
      <c r="A60" s="4">
        <v>102</v>
      </c>
      <c r="B60" s="11" t="str">
        <f>VLOOKUP(A60,Names!A201:C1212,2,FALSE)</f>
        <v>Natasha Chan</v>
      </c>
      <c r="C60" s="12" t="str">
        <f>VLOOKUP(A60,Names!A201:C1212,3,FALSE)</f>
        <v>L&amp;G</v>
      </c>
      <c r="D60" s="6">
        <v>8</v>
      </c>
      <c r="E60" s="6">
        <v>8.1</v>
      </c>
      <c r="F60" s="7">
        <v>8</v>
      </c>
      <c r="G60" s="8">
        <f t="shared" si="10"/>
        <v>24.1</v>
      </c>
      <c r="H60" s="6">
        <v>8.1999999999999993</v>
      </c>
      <c r="I60" s="6">
        <v>8.1999999999999993</v>
      </c>
      <c r="J60" s="6">
        <v>8.4</v>
      </c>
      <c r="K60" s="8">
        <f t="shared" si="11"/>
        <v>24.799999999999997</v>
      </c>
      <c r="L60" s="6">
        <v>8.9</v>
      </c>
      <c r="M60" s="6">
        <v>8.8000000000000007</v>
      </c>
      <c r="N60" s="6">
        <v>8.9</v>
      </c>
      <c r="O60" s="8">
        <f t="shared" si="12"/>
        <v>26.6</v>
      </c>
      <c r="P60" s="9">
        <v>0</v>
      </c>
      <c r="Q60" s="24">
        <f t="shared" si="13"/>
        <v>75.5</v>
      </c>
      <c r="R60" s="10">
        <f>RANK(Q60,Q$53:Q$60,0)</f>
        <v>8</v>
      </c>
    </row>
    <row r="62" spans="1:18" ht="13.5" thickBot="1"/>
    <row r="63" spans="1:18" ht="13.5" thickBot="1">
      <c r="A63" s="13" t="s">
        <v>0</v>
      </c>
      <c r="B63" s="36" t="s">
        <v>113</v>
      </c>
      <c r="C63" s="14" t="s">
        <v>11</v>
      </c>
      <c r="D63" s="15" t="s">
        <v>1</v>
      </c>
      <c r="E63" s="15" t="s">
        <v>2</v>
      </c>
      <c r="F63" s="16" t="s">
        <v>3</v>
      </c>
      <c r="G63" s="17" t="s">
        <v>4</v>
      </c>
      <c r="H63" s="15" t="s">
        <v>6</v>
      </c>
      <c r="I63" s="17" t="s">
        <v>7</v>
      </c>
      <c r="J63" s="17" t="s">
        <v>12</v>
      </c>
      <c r="K63" s="17" t="s">
        <v>5</v>
      </c>
      <c r="L63" s="15" t="s">
        <v>6</v>
      </c>
      <c r="M63" s="17" t="s">
        <v>7</v>
      </c>
      <c r="N63" s="17" t="s">
        <v>12</v>
      </c>
      <c r="O63" s="17" t="s">
        <v>5</v>
      </c>
      <c r="P63" s="18" t="s">
        <v>8</v>
      </c>
      <c r="Q63" s="19" t="s">
        <v>9</v>
      </c>
      <c r="R63" s="37" t="s">
        <v>10</v>
      </c>
    </row>
    <row r="64" spans="1:18">
      <c r="A64" s="4">
        <v>107</v>
      </c>
      <c r="B64" s="11" t="str">
        <f>VLOOKUP(A64,Names!A209:C1220,2,FALSE)</f>
        <v>Luke Fisher</v>
      </c>
      <c r="C64" s="12" t="str">
        <f>VLOOKUP(A64,Names!A209:C1220,3,FALSE)</f>
        <v>Hollington</v>
      </c>
      <c r="D64" s="6">
        <v>8.5</v>
      </c>
      <c r="E64" s="6">
        <v>8.5</v>
      </c>
      <c r="F64" s="7">
        <v>8.3000000000000007</v>
      </c>
      <c r="G64" s="8">
        <f>D64+E64+F64</f>
        <v>25.3</v>
      </c>
      <c r="H64" s="6">
        <v>8.8000000000000007</v>
      </c>
      <c r="I64" s="6">
        <v>8.5</v>
      </c>
      <c r="J64" s="6">
        <v>8.6999999999999993</v>
      </c>
      <c r="K64" s="8">
        <f>H64+I64+J64</f>
        <v>26</v>
      </c>
      <c r="L64" s="6">
        <v>9.3000000000000007</v>
      </c>
      <c r="M64" s="6">
        <v>9.1</v>
      </c>
      <c r="N64" s="6">
        <v>9.1</v>
      </c>
      <c r="O64" s="8">
        <f>L64+M64+N64</f>
        <v>27.5</v>
      </c>
      <c r="P64" s="9">
        <v>0</v>
      </c>
      <c r="Q64" s="24">
        <f>SUM(G64+K64+O64)-P64</f>
        <v>78.8</v>
      </c>
      <c r="R64" s="10">
        <f>RANK(Q64,Q$64:Q$68,0)</f>
        <v>1</v>
      </c>
    </row>
    <row r="65" spans="1:18">
      <c r="A65" s="4">
        <v>104</v>
      </c>
      <c r="B65" s="11" t="str">
        <f>VLOOKUP(A65,Names!A206:C1217,2,FALSE)</f>
        <v>Bradley Gold</v>
      </c>
      <c r="C65" s="12" t="str">
        <f>VLOOKUP(A65,Names!A206:C1217,3,FALSE)</f>
        <v>Spelthorne</v>
      </c>
      <c r="D65" s="6">
        <v>8.6999999999999993</v>
      </c>
      <c r="E65" s="6">
        <v>8.6999999999999993</v>
      </c>
      <c r="F65" s="7">
        <v>8.6</v>
      </c>
      <c r="G65" s="8">
        <f>D65+E65+F65</f>
        <v>26</v>
      </c>
      <c r="H65" s="6">
        <v>8.6</v>
      </c>
      <c r="I65" s="6">
        <v>8.4</v>
      </c>
      <c r="J65" s="6">
        <v>8.6999999999999993</v>
      </c>
      <c r="K65" s="8">
        <f>H65+I65+J65</f>
        <v>25.7</v>
      </c>
      <c r="L65" s="6">
        <v>8.6999999999999993</v>
      </c>
      <c r="M65" s="6">
        <v>8.8000000000000007</v>
      </c>
      <c r="N65" s="6">
        <v>8.6999999999999993</v>
      </c>
      <c r="O65" s="8">
        <f>L65+M65+N65</f>
        <v>26.2</v>
      </c>
      <c r="P65" s="9">
        <v>0</v>
      </c>
      <c r="Q65" s="24">
        <f>SUM(G65+K65+O65)-P65</f>
        <v>77.900000000000006</v>
      </c>
      <c r="R65" s="10">
        <f>RANK(Q65,Q$64:Q$68,0)</f>
        <v>2</v>
      </c>
    </row>
    <row r="66" spans="1:18">
      <c r="A66" s="4">
        <v>105</v>
      </c>
      <c r="B66" s="11" t="str">
        <f>VLOOKUP(A66,Names!A207:C1218,2,FALSE)</f>
        <v>Andrew Morris-Hunt</v>
      </c>
      <c r="C66" s="12" t="str">
        <f>VLOOKUP(A66,Names!A207:C1218,3,FALSE)</f>
        <v>Spelthorne</v>
      </c>
      <c r="D66" s="6">
        <v>8.4</v>
      </c>
      <c r="E66" s="6">
        <v>8.1</v>
      </c>
      <c r="F66" s="7">
        <v>8.1</v>
      </c>
      <c r="G66" s="8">
        <f>D66+E66+F66</f>
        <v>24.6</v>
      </c>
      <c r="H66" s="6">
        <v>8.1999999999999993</v>
      </c>
      <c r="I66" s="6">
        <v>7.9</v>
      </c>
      <c r="J66" s="6">
        <v>8.3000000000000007</v>
      </c>
      <c r="K66" s="8">
        <f>H66+I66+J66</f>
        <v>24.400000000000002</v>
      </c>
      <c r="L66" s="6">
        <v>8.9</v>
      </c>
      <c r="M66" s="6">
        <v>9.1</v>
      </c>
      <c r="N66" s="6">
        <v>9</v>
      </c>
      <c r="O66" s="8">
        <f>L66+M66+N66</f>
        <v>27</v>
      </c>
      <c r="P66" s="9">
        <v>0</v>
      </c>
      <c r="Q66" s="24">
        <f>SUM(G66+K66+O66)-P66</f>
        <v>76</v>
      </c>
      <c r="R66" s="10">
        <f>RANK(Q66,Q$64:Q$68,0)</f>
        <v>3</v>
      </c>
    </row>
    <row r="67" spans="1:18">
      <c r="A67" s="4">
        <v>103</v>
      </c>
      <c r="B67" s="11" t="str">
        <f>VLOOKUP(A67,Names!A210:C1221,2,FALSE)</f>
        <v>Ethan Law</v>
      </c>
      <c r="C67" s="12" t="str">
        <f>VLOOKUP(A67,Names!A210:C1221,3,FALSE)</f>
        <v>Spelthorne</v>
      </c>
      <c r="D67" s="6">
        <v>8</v>
      </c>
      <c r="E67" s="6">
        <v>8.1999999999999993</v>
      </c>
      <c r="F67" s="7">
        <v>8.1999999999999993</v>
      </c>
      <c r="G67" s="8">
        <f>D67+E67+F67</f>
        <v>24.4</v>
      </c>
      <c r="H67" s="6">
        <v>8.3000000000000007</v>
      </c>
      <c r="I67" s="6">
        <v>8</v>
      </c>
      <c r="J67" s="6">
        <v>8.1999999999999993</v>
      </c>
      <c r="K67" s="8">
        <f>H67+I67+J67</f>
        <v>24.5</v>
      </c>
      <c r="L67" s="6">
        <v>8.8000000000000007</v>
      </c>
      <c r="M67" s="6">
        <v>8.9</v>
      </c>
      <c r="N67" s="6">
        <v>8.6</v>
      </c>
      <c r="O67" s="8">
        <f>L67+M67+N67</f>
        <v>26.300000000000004</v>
      </c>
      <c r="P67" s="9">
        <v>0</v>
      </c>
      <c r="Q67" s="24">
        <f>SUM(G67+K67+O67)-P67</f>
        <v>75.2</v>
      </c>
      <c r="R67" s="10">
        <f>RANK(Q67,Q$64:Q$68,0)</f>
        <v>4</v>
      </c>
    </row>
    <row r="68" spans="1:18">
      <c r="A68" s="4">
        <v>106</v>
      </c>
      <c r="B68" s="11" t="str">
        <f>VLOOKUP(A68,Names!A208:C1219,2,FALSE)</f>
        <v>Jake Turner</v>
      </c>
      <c r="C68" s="12" t="str">
        <f>VLOOKUP(A68,Names!A208:C1219,3,FALSE)</f>
        <v>Spelthorne</v>
      </c>
      <c r="D68" s="6">
        <v>7.9</v>
      </c>
      <c r="E68" s="6">
        <v>8.1</v>
      </c>
      <c r="F68" s="7">
        <v>8.1999999999999993</v>
      </c>
      <c r="G68" s="8">
        <f>D68+E68+F68</f>
        <v>24.2</v>
      </c>
      <c r="H68" s="6">
        <v>8</v>
      </c>
      <c r="I68" s="6">
        <v>8</v>
      </c>
      <c r="J68" s="6">
        <v>8.1</v>
      </c>
      <c r="K68" s="8">
        <f>H68+I68+J68</f>
        <v>24.1</v>
      </c>
      <c r="L68" s="6">
        <v>9</v>
      </c>
      <c r="M68" s="6">
        <v>8.9</v>
      </c>
      <c r="N68" s="6">
        <v>8.8000000000000007</v>
      </c>
      <c r="O68" s="8">
        <f>L68+M68+N68</f>
        <v>26.7</v>
      </c>
      <c r="P68" s="9">
        <v>0</v>
      </c>
      <c r="Q68" s="24">
        <f>SUM(G68+K68+O68)-P68</f>
        <v>75</v>
      </c>
      <c r="R68" s="10">
        <f>RANK(Q68,Q$64:Q$68,0)</f>
        <v>5</v>
      </c>
    </row>
    <row r="70" spans="1:18" ht="13.5" thickBot="1"/>
    <row r="71" spans="1:18" ht="13.5" thickBot="1">
      <c r="A71" s="13" t="s">
        <v>0</v>
      </c>
      <c r="B71" s="36" t="s">
        <v>14</v>
      </c>
      <c r="C71" s="14" t="s">
        <v>11</v>
      </c>
      <c r="D71" s="15" t="s">
        <v>1</v>
      </c>
      <c r="E71" s="15" t="s">
        <v>2</v>
      </c>
      <c r="F71" s="16" t="s">
        <v>3</v>
      </c>
      <c r="G71" s="17" t="s">
        <v>4</v>
      </c>
      <c r="H71" s="15" t="s">
        <v>6</v>
      </c>
      <c r="I71" s="17" t="s">
        <v>7</v>
      </c>
      <c r="J71" s="17" t="s">
        <v>12</v>
      </c>
      <c r="K71" s="17" t="s">
        <v>5</v>
      </c>
      <c r="L71" s="15" t="s">
        <v>6</v>
      </c>
      <c r="M71" s="17" t="s">
        <v>7</v>
      </c>
      <c r="N71" s="17" t="s">
        <v>12</v>
      </c>
      <c r="O71" s="17" t="s">
        <v>5</v>
      </c>
      <c r="P71" s="18" t="s">
        <v>8</v>
      </c>
      <c r="Q71" s="19" t="s">
        <v>9</v>
      </c>
      <c r="R71" s="37" t="s">
        <v>10</v>
      </c>
    </row>
    <row r="72" spans="1:18">
      <c r="A72" s="4">
        <v>117</v>
      </c>
      <c r="B72" s="11" t="str">
        <f>VLOOKUP(A72,Names!A214:C1225,2,FALSE)</f>
        <v>Amber Riches</v>
      </c>
      <c r="C72" s="12" t="str">
        <f>VLOOKUP(A72,Names!A214:C1225,3,FALSE)</f>
        <v>L&amp;G</v>
      </c>
      <c r="D72" s="6">
        <v>8.6999999999999993</v>
      </c>
      <c r="E72" s="6">
        <v>8.4</v>
      </c>
      <c r="F72" s="7">
        <v>8.6</v>
      </c>
      <c r="G72" s="8">
        <f t="shared" ref="G72:G83" si="14">D72+E72+F72</f>
        <v>25.700000000000003</v>
      </c>
      <c r="H72" s="6">
        <v>8.9</v>
      </c>
      <c r="I72" s="6">
        <v>8.6</v>
      </c>
      <c r="J72" s="6">
        <v>8.6999999999999993</v>
      </c>
      <c r="K72" s="8">
        <f t="shared" ref="K72:K83" si="15">H72+I72+J72</f>
        <v>26.2</v>
      </c>
      <c r="L72" s="6">
        <v>9.1</v>
      </c>
      <c r="M72" s="6">
        <v>9.3000000000000007</v>
      </c>
      <c r="N72" s="6">
        <v>9.1999999999999993</v>
      </c>
      <c r="O72" s="8">
        <f t="shared" ref="O72:O83" si="16">L72+M72+N72</f>
        <v>27.599999999999998</v>
      </c>
      <c r="P72" s="9">
        <v>0</v>
      </c>
      <c r="Q72" s="24">
        <f t="shared" ref="Q72:Q83" si="17">SUM(G72+K72+O72)-P72</f>
        <v>79.5</v>
      </c>
      <c r="R72" s="10">
        <f t="shared" ref="R72:R81" si="18">RANK(Q72,Q$72:Q$83,0)</f>
        <v>1</v>
      </c>
    </row>
    <row r="73" spans="1:18">
      <c r="A73" s="4">
        <v>112</v>
      </c>
      <c r="B73" s="11" t="str">
        <f>VLOOKUP(A73,Names!A209:C1220,2,FALSE)</f>
        <v>Imogen Jarrett</v>
      </c>
      <c r="C73" s="12" t="str">
        <f>VLOOKUP(A73,Names!A209:C1220,3,FALSE)</f>
        <v>Hollington</v>
      </c>
      <c r="D73" s="6">
        <v>8.6999999999999993</v>
      </c>
      <c r="E73" s="6">
        <v>8.6</v>
      </c>
      <c r="F73" s="7">
        <v>8.6999999999999993</v>
      </c>
      <c r="G73" s="8">
        <f t="shared" si="14"/>
        <v>25.999999999999996</v>
      </c>
      <c r="H73" s="6">
        <v>8.6</v>
      </c>
      <c r="I73" s="6">
        <v>8.5</v>
      </c>
      <c r="J73" s="6">
        <v>8.5</v>
      </c>
      <c r="K73" s="8">
        <f t="shared" si="15"/>
        <v>25.6</v>
      </c>
      <c r="L73" s="6">
        <v>9.1</v>
      </c>
      <c r="M73" s="6">
        <v>9.3000000000000007</v>
      </c>
      <c r="N73" s="6">
        <v>9.1999999999999993</v>
      </c>
      <c r="O73" s="8">
        <f t="shared" si="16"/>
        <v>27.599999999999998</v>
      </c>
      <c r="P73" s="9">
        <v>0</v>
      </c>
      <c r="Q73" s="24">
        <f t="shared" si="17"/>
        <v>79.199999999999989</v>
      </c>
      <c r="R73" s="10">
        <f t="shared" si="18"/>
        <v>2</v>
      </c>
    </row>
    <row r="74" spans="1:18">
      <c r="A74" s="4">
        <v>109</v>
      </c>
      <c r="B74" s="11" t="str">
        <f>VLOOKUP(A74,Names!A210:C1221,2,FALSE)</f>
        <v>Charlotte le Merle</v>
      </c>
      <c r="C74" s="12" t="str">
        <f>VLOOKUP(A74,Names!A210:C1221,3,FALSE)</f>
        <v>Angmering</v>
      </c>
      <c r="D74" s="6">
        <v>8.4</v>
      </c>
      <c r="E74" s="6">
        <v>8.4</v>
      </c>
      <c r="F74" s="7">
        <v>8.4</v>
      </c>
      <c r="G74" s="8">
        <f t="shared" si="14"/>
        <v>25.200000000000003</v>
      </c>
      <c r="H74" s="6">
        <v>8.3000000000000007</v>
      </c>
      <c r="I74" s="6">
        <v>8.6</v>
      </c>
      <c r="J74" s="6">
        <v>8.5</v>
      </c>
      <c r="K74" s="8">
        <f t="shared" si="15"/>
        <v>25.4</v>
      </c>
      <c r="L74" s="6">
        <v>9.1999999999999993</v>
      </c>
      <c r="M74" s="6">
        <v>9.4</v>
      </c>
      <c r="N74" s="6">
        <v>9.1999999999999993</v>
      </c>
      <c r="O74" s="8">
        <f t="shared" si="16"/>
        <v>27.8</v>
      </c>
      <c r="P74" s="9">
        <v>0</v>
      </c>
      <c r="Q74" s="24">
        <f t="shared" si="17"/>
        <v>78.400000000000006</v>
      </c>
      <c r="R74" s="10">
        <f t="shared" si="18"/>
        <v>3</v>
      </c>
    </row>
    <row r="75" spans="1:18">
      <c r="A75" s="4">
        <v>118</v>
      </c>
      <c r="B75" s="11" t="str">
        <f>VLOOKUP(A75,Names!A215:C1226,2,FALSE)</f>
        <v>Jessica Dupree</v>
      </c>
      <c r="C75" s="12" t="str">
        <f>VLOOKUP(A75,Names!A215:C1226,3,FALSE)</f>
        <v>L&amp;G</v>
      </c>
      <c r="D75" s="6">
        <v>8.6</v>
      </c>
      <c r="E75" s="6">
        <v>8.5</v>
      </c>
      <c r="F75" s="7">
        <v>8.4</v>
      </c>
      <c r="G75" s="8">
        <f t="shared" si="14"/>
        <v>25.5</v>
      </c>
      <c r="H75" s="6">
        <v>8.4</v>
      </c>
      <c r="I75" s="6">
        <v>8.3000000000000007</v>
      </c>
      <c r="J75" s="6">
        <v>8.5</v>
      </c>
      <c r="K75" s="8">
        <f t="shared" si="15"/>
        <v>25.200000000000003</v>
      </c>
      <c r="L75" s="6">
        <v>9.3000000000000007</v>
      </c>
      <c r="M75" s="6">
        <v>9.3000000000000007</v>
      </c>
      <c r="N75" s="6">
        <v>9</v>
      </c>
      <c r="O75" s="8">
        <f t="shared" si="16"/>
        <v>27.6</v>
      </c>
      <c r="P75" s="9">
        <v>0</v>
      </c>
      <c r="Q75" s="24">
        <f t="shared" si="17"/>
        <v>78.300000000000011</v>
      </c>
      <c r="R75" s="10">
        <f t="shared" si="18"/>
        <v>4</v>
      </c>
    </row>
    <row r="76" spans="1:18">
      <c r="A76" s="4">
        <v>108</v>
      </c>
      <c r="B76" s="11" t="str">
        <f>VLOOKUP(A76,Names!A209:C1220,2,FALSE)</f>
        <v>Eli Middleton</v>
      </c>
      <c r="C76" s="12" t="str">
        <f>VLOOKUP(A76,Names!A209:C1220,3,FALSE)</f>
        <v>Angmering</v>
      </c>
      <c r="D76" s="6">
        <v>8.5</v>
      </c>
      <c r="E76" s="6">
        <v>8.5</v>
      </c>
      <c r="F76" s="7">
        <v>8.6</v>
      </c>
      <c r="G76" s="8">
        <f t="shared" si="14"/>
        <v>25.6</v>
      </c>
      <c r="H76" s="6">
        <v>8.1999999999999993</v>
      </c>
      <c r="I76" s="6">
        <v>8.5</v>
      </c>
      <c r="J76" s="6">
        <v>8.6</v>
      </c>
      <c r="K76" s="8">
        <f t="shared" si="15"/>
        <v>25.299999999999997</v>
      </c>
      <c r="L76" s="6">
        <v>9.1</v>
      </c>
      <c r="M76" s="6">
        <v>9.1</v>
      </c>
      <c r="N76" s="6">
        <v>9.1</v>
      </c>
      <c r="O76" s="8">
        <f t="shared" si="16"/>
        <v>27.299999999999997</v>
      </c>
      <c r="P76" s="9">
        <v>0</v>
      </c>
      <c r="Q76" s="24">
        <f t="shared" si="17"/>
        <v>78.199999999999989</v>
      </c>
      <c r="R76" s="10">
        <f t="shared" si="18"/>
        <v>5</v>
      </c>
    </row>
    <row r="77" spans="1:18">
      <c r="A77" s="4">
        <v>113</v>
      </c>
      <c r="B77" s="11" t="str">
        <f>VLOOKUP(A77,Names!A210:C1221,2,FALSE)</f>
        <v>Jessica Ruckman</v>
      </c>
      <c r="C77" s="12" t="str">
        <f>VLOOKUP(A77,Names!A210:C1221,3,FALSE)</f>
        <v>Bevendean</v>
      </c>
      <c r="D77" s="6">
        <v>8.3000000000000007</v>
      </c>
      <c r="E77" s="6">
        <v>8.5</v>
      </c>
      <c r="F77" s="7">
        <v>8.5</v>
      </c>
      <c r="G77" s="8">
        <f t="shared" si="14"/>
        <v>25.3</v>
      </c>
      <c r="H77" s="6">
        <v>8.1999999999999993</v>
      </c>
      <c r="I77" s="6">
        <v>8.4</v>
      </c>
      <c r="J77" s="6">
        <v>8.4</v>
      </c>
      <c r="K77" s="8">
        <f t="shared" si="15"/>
        <v>25</v>
      </c>
      <c r="L77" s="6">
        <v>8.6999999999999993</v>
      </c>
      <c r="M77" s="6">
        <v>8.6999999999999993</v>
      </c>
      <c r="N77" s="6">
        <v>8.9</v>
      </c>
      <c r="O77" s="8">
        <f t="shared" si="16"/>
        <v>26.299999999999997</v>
      </c>
      <c r="P77" s="9">
        <v>0</v>
      </c>
      <c r="Q77" s="24">
        <f t="shared" si="17"/>
        <v>76.599999999999994</v>
      </c>
      <c r="R77" s="10">
        <f t="shared" si="18"/>
        <v>6</v>
      </c>
    </row>
    <row r="78" spans="1:18">
      <c r="A78" s="4">
        <v>115</v>
      </c>
      <c r="B78" s="11" t="str">
        <f>VLOOKUP(A78,Names!A212:C1223,2,FALSE)</f>
        <v>Genevieve Palmer</v>
      </c>
      <c r="C78" s="12" t="str">
        <f>VLOOKUP(A78,Names!A212:C1223,3,FALSE)</f>
        <v>L&amp;G</v>
      </c>
      <c r="D78" s="6">
        <v>8.4</v>
      </c>
      <c r="E78" s="6">
        <v>8.1999999999999993</v>
      </c>
      <c r="F78" s="7">
        <v>8.5</v>
      </c>
      <c r="G78" s="8">
        <f t="shared" si="14"/>
        <v>25.1</v>
      </c>
      <c r="H78" s="6">
        <v>8.1999999999999993</v>
      </c>
      <c r="I78" s="6">
        <v>8.1999999999999993</v>
      </c>
      <c r="J78" s="6">
        <v>7.8</v>
      </c>
      <c r="K78" s="8">
        <f t="shared" si="15"/>
        <v>24.2</v>
      </c>
      <c r="L78" s="6">
        <v>9.1999999999999993</v>
      </c>
      <c r="M78" s="6">
        <v>9.1</v>
      </c>
      <c r="N78" s="6">
        <v>9</v>
      </c>
      <c r="O78" s="8">
        <f t="shared" si="16"/>
        <v>27.299999999999997</v>
      </c>
      <c r="P78" s="9">
        <v>0</v>
      </c>
      <c r="Q78" s="24">
        <f t="shared" si="17"/>
        <v>76.599999999999994</v>
      </c>
      <c r="R78" s="10">
        <f t="shared" si="18"/>
        <v>6</v>
      </c>
    </row>
    <row r="79" spans="1:18">
      <c r="A79" s="4">
        <v>116</v>
      </c>
      <c r="B79" s="11" t="str">
        <f>VLOOKUP(A79,Names!A213:C1224,2,FALSE)</f>
        <v>Anna Mathias</v>
      </c>
      <c r="C79" s="12" t="str">
        <f>VLOOKUP(A79,Names!A213:C1224,3,FALSE)</f>
        <v>L&amp;G</v>
      </c>
      <c r="D79" s="6">
        <v>8.3000000000000007</v>
      </c>
      <c r="E79" s="6">
        <v>8.1</v>
      </c>
      <c r="F79" s="7">
        <v>8.3000000000000007</v>
      </c>
      <c r="G79" s="8">
        <f t="shared" si="14"/>
        <v>24.7</v>
      </c>
      <c r="H79" s="6">
        <v>8.3000000000000007</v>
      </c>
      <c r="I79" s="6">
        <v>8.3000000000000007</v>
      </c>
      <c r="J79" s="6">
        <v>8</v>
      </c>
      <c r="K79" s="8">
        <f t="shared" si="15"/>
        <v>24.6</v>
      </c>
      <c r="L79" s="6">
        <v>9</v>
      </c>
      <c r="M79" s="6">
        <v>9.1</v>
      </c>
      <c r="N79" s="6">
        <v>8.8000000000000007</v>
      </c>
      <c r="O79" s="8">
        <f t="shared" si="16"/>
        <v>26.900000000000002</v>
      </c>
      <c r="P79" s="9">
        <v>0</v>
      </c>
      <c r="Q79" s="24">
        <f t="shared" si="17"/>
        <v>76.2</v>
      </c>
      <c r="R79" s="10">
        <f t="shared" si="18"/>
        <v>8</v>
      </c>
    </row>
    <row r="80" spans="1:18">
      <c r="A80" s="4">
        <v>110</v>
      </c>
      <c r="B80" s="11" t="str">
        <f>VLOOKUP(A80,Names!A207:C1218,2,FALSE)</f>
        <v>Amina Kasele</v>
      </c>
      <c r="C80" s="12" t="str">
        <f>VLOOKUP(A80,Names!A207:C1218,3,FALSE)</f>
        <v>Swifts</v>
      </c>
      <c r="D80" s="6">
        <v>7.8</v>
      </c>
      <c r="E80" s="6">
        <v>7.6</v>
      </c>
      <c r="F80" s="7">
        <v>8</v>
      </c>
      <c r="G80" s="8">
        <f t="shared" si="14"/>
        <v>23.4</v>
      </c>
      <c r="H80" s="6">
        <v>8.1</v>
      </c>
      <c r="I80" s="6">
        <v>8.4</v>
      </c>
      <c r="J80" s="6">
        <v>8.3000000000000007</v>
      </c>
      <c r="K80" s="8">
        <f t="shared" si="15"/>
        <v>24.8</v>
      </c>
      <c r="L80" s="6">
        <v>8.9</v>
      </c>
      <c r="M80" s="6">
        <v>9</v>
      </c>
      <c r="N80" s="6">
        <v>8.9</v>
      </c>
      <c r="O80" s="8">
        <f t="shared" si="16"/>
        <v>26.799999999999997</v>
      </c>
      <c r="P80" s="9">
        <v>0</v>
      </c>
      <c r="Q80" s="24">
        <f t="shared" si="17"/>
        <v>75</v>
      </c>
      <c r="R80" s="10">
        <f t="shared" si="18"/>
        <v>9</v>
      </c>
    </row>
    <row r="81" spans="1:18">
      <c r="A81" s="4">
        <v>111</v>
      </c>
      <c r="B81" s="11" t="str">
        <f>VLOOKUP(A81,Names!A208:C1219,2,FALSE)</f>
        <v>Shanice Lott</v>
      </c>
      <c r="C81" s="12" t="str">
        <f>VLOOKUP(A81,Names!A208:C1219,3,FALSE)</f>
        <v>Swifts</v>
      </c>
      <c r="D81" s="6">
        <v>7.4</v>
      </c>
      <c r="E81" s="6">
        <v>7</v>
      </c>
      <c r="F81" s="7">
        <v>7.5</v>
      </c>
      <c r="G81" s="8">
        <f t="shared" si="14"/>
        <v>21.9</v>
      </c>
      <c r="H81" s="6">
        <v>7.9</v>
      </c>
      <c r="I81" s="6">
        <v>8.1999999999999993</v>
      </c>
      <c r="J81" s="6">
        <v>8</v>
      </c>
      <c r="K81" s="8">
        <f t="shared" si="15"/>
        <v>24.1</v>
      </c>
      <c r="L81" s="6">
        <v>8.8000000000000007</v>
      </c>
      <c r="M81" s="6">
        <v>9</v>
      </c>
      <c r="N81" s="6">
        <v>8.8000000000000007</v>
      </c>
      <c r="O81" s="8">
        <f t="shared" si="16"/>
        <v>26.6</v>
      </c>
      <c r="P81" s="9">
        <v>0.2</v>
      </c>
      <c r="Q81" s="24">
        <f t="shared" si="17"/>
        <v>72.399999999999991</v>
      </c>
      <c r="R81" s="10">
        <f t="shared" si="18"/>
        <v>10</v>
      </c>
    </row>
    <row r="82" spans="1:18">
      <c r="A82" s="4">
        <v>114</v>
      </c>
      <c r="B82" s="11" t="str">
        <f>VLOOKUP(A82,Names!A211:C1222,2,FALSE)</f>
        <v>Lana Stoner</v>
      </c>
      <c r="C82" s="12" t="str">
        <f>VLOOKUP(A82,Names!A211:C1222,3,FALSE)</f>
        <v>Bevendean</v>
      </c>
      <c r="D82" s="6">
        <v>0</v>
      </c>
      <c r="E82" s="6">
        <v>0</v>
      </c>
      <c r="F82" s="7">
        <v>0</v>
      </c>
      <c r="G82" s="8">
        <f t="shared" si="14"/>
        <v>0</v>
      </c>
      <c r="H82" s="6">
        <v>0</v>
      </c>
      <c r="I82" s="6">
        <v>0</v>
      </c>
      <c r="J82" s="6">
        <v>0</v>
      </c>
      <c r="K82" s="8">
        <f t="shared" si="15"/>
        <v>0</v>
      </c>
      <c r="L82" s="6">
        <v>0</v>
      </c>
      <c r="M82" s="6">
        <v>0</v>
      </c>
      <c r="N82" s="6">
        <v>0</v>
      </c>
      <c r="O82" s="8">
        <f t="shared" si="16"/>
        <v>0</v>
      </c>
      <c r="P82" s="9">
        <v>0</v>
      </c>
      <c r="Q82" s="24">
        <f t="shared" si="17"/>
        <v>0</v>
      </c>
      <c r="R82" s="10" t="s">
        <v>191</v>
      </c>
    </row>
    <row r="83" spans="1:18">
      <c r="A83" s="4">
        <v>119</v>
      </c>
      <c r="B83" s="11" t="str">
        <f>VLOOKUP(A83,Names!A216:C1227,2,FALSE)</f>
        <v>Grace Eldridge</v>
      </c>
      <c r="C83" s="12" t="str">
        <f>VLOOKUP(A83,Names!A216:C1227,3,FALSE)</f>
        <v>Summerfields</v>
      </c>
      <c r="D83" s="6">
        <v>0</v>
      </c>
      <c r="E83" s="6">
        <v>0</v>
      </c>
      <c r="F83" s="7">
        <v>0</v>
      </c>
      <c r="G83" s="8">
        <f t="shared" si="14"/>
        <v>0</v>
      </c>
      <c r="H83" s="6">
        <v>0</v>
      </c>
      <c r="I83" s="6">
        <v>0</v>
      </c>
      <c r="J83" s="6">
        <v>0</v>
      </c>
      <c r="K83" s="8">
        <f t="shared" si="15"/>
        <v>0</v>
      </c>
      <c r="L83" s="6">
        <v>0</v>
      </c>
      <c r="M83" s="6">
        <v>0</v>
      </c>
      <c r="N83" s="6">
        <v>0</v>
      </c>
      <c r="O83" s="8">
        <f t="shared" si="16"/>
        <v>0</v>
      </c>
      <c r="P83" s="9">
        <v>0</v>
      </c>
      <c r="Q83" s="24">
        <f t="shared" si="17"/>
        <v>0</v>
      </c>
      <c r="R83" s="10" t="s">
        <v>191</v>
      </c>
    </row>
    <row r="85" spans="1:18" ht="13.5" thickBot="1"/>
    <row r="86" spans="1:18" ht="13.5" thickBot="1">
      <c r="A86" s="13" t="s">
        <v>0</v>
      </c>
      <c r="B86" s="36" t="s">
        <v>15</v>
      </c>
      <c r="C86" s="14" t="s">
        <v>11</v>
      </c>
      <c r="D86" s="15" t="s">
        <v>1</v>
      </c>
      <c r="E86" s="15" t="s">
        <v>2</v>
      </c>
      <c r="F86" s="16" t="s">
        <v>3</v>
      </c>
      <c r="G86" s="17" t="s">
        <v>4</v>
      </c>
      <c r="H86" s="15" t="s">
        <v>6</v>
      </c>
      <c r="I86" s="17" t="s">
        <v>7</v>
      </c>
      <c r="J86" s="17" t="s">
        <v>12</v>
      </c>
      <c r="K86" s="17" t="s">
        <v>5</v>
      </c>
      <c r="L86" s="15" t="s">
        <v>6</v>
      </c>
      <c r="M86" s="17" t="s">
        <v>7</v>
      </c>
      <c r="N86" s="17" t="s">
        <v>12</v>
      </c>
      <c r="O86" s="17" t="s">
        <v>5</v>
      </c>
      <c r="P86" s="18" t="s">
        <v>8</v>
      </c>
      <c r="Q86" s="19" t="s">
        <v>9</v>
      </c>
      <c r="R86" s="37" t="s">
        <v>10</v>
      </c>
    </row>
    <row r="87" spans="1:18">
      <c r="A87" s="4">
        <v>121</v>
      </c>
      <c r="B87" s="11" t="str">
        <f>VLOOKUP(A87,Names!A50:C1061,2,FALSE)</f>
        <v>Samuel Boreham</v>
      </c>
      <c r="C87" s="12" t="str">
        <f>VLOOKUP(A87,Names!A50:C1061,3,FALSE)</f>
        <v>Hollington</v>
      </c>
      <c r="D87" s="6">
        <v>7.8</v>
      </c>
      <c r="E87" s="6">
        <v>7.6</v>
      </c>
      <c r="F87" s="7">
        <v>7.7</v>
      </c>
      <c r="G87" s="8">
        <f>D87+E87+F87</f>
        <v>23.099999999999998</v>
      </c>
      <c r="H87" s="6">
        <v>8.4</v>
      </c>
      <c r="I87" s="6">
        <v>8.1999999999999993</v>
      </c>
      <c r="J87" s="6">
        <v>8.4</v>
      </c>
      <c r="K87" s="8">
        <f>H87+I87+J87</f>
        <v>25</v>
      </c>
      <c r="L87" s="6">
        <v>8.9</v>
      </c>
      <c r="M87" s="6">
        <v>9</v>
      </c>
      <c r="N87" s="6">
        <v>9</v>
      </c>
      <c r="O87" s="8">
        <f>L87+M87+N87</f>
        <v>26.9</v>
      </c>
      <c r="P87" s="9">
        <v>0</v>
      </c>
      <c r="Q87" s="24">
        <f>SUM(G87+K87+O87)-P87</f>
        <v>75</v>
      </c>
      <c r="R87" s="10">
        <f>RANK(Q87,Q$87:Q$88,0)</f>
        <v>1</v>
      </c>
    </row>
    <row r="88" spans="1:18">
      <c r="A88" s="4">
        <v>120</v>
      </c>
      <c r="B88" s="11" t="str">
        <f>VLOOKUP(A88,Names!A49:C1060,2,FALSE)</f>
        <v>Oliver Pridmore</v>
      </c>
      <c r="C88" s="12" t="str">
        <f>VLOOKUP(A88,Names!A49:C1060,3,FALSE)</f>
        <v>Swifts</v>
      </c>
      <c r="D88" s="6">
        <v>7.9</v>
      </c>
      <c r="E88" s="6">
        <v>8.1</v>
      </c>
      <c r="F88" s="7">
        <v>7.7</v>
      </c>
      <c r="G88" s="8">
        <f>D88+E88+F88</f>
        <v>23.7</v>
      </c>
      <c r="H88" s="6">
        <v>0</v>
      </c>
      <c r="I88" s="6">
        <v>0</v>
      </c>
      <c r="J88" s="6">
        <v>0</v>
      </c>
      <c r="K88" s="8">
        <f>H88+I88+J88</f>
        <v>0</v>
      </c>
      <c r="L88" s="6">
        <v>8.8000000000000007</v>
      </c>
      <c r="M88" s="6">
        <v>9</v>
      </c>
      <c r="N88" s="6">
        <v>9.1999999999999993</v>
      </c>
      <c r="O88" s="8">
        <f>L88+M88+N88</f>
        <v>27</v>
      </c>
      <c r="P88" s="9">
        <v>0</v>
      </c>
      <c r="Q88" s="24">
        <f>SUM(G88+K88+O88)-P88</f>
        <v>50.7</v>
      </c>
      <c r="R88" s="10">
        <f>RANK(Q88,Q$87:Q$88,0)</f>
        <v>2</v>
      </c>
    </row>
    <row r="90" spans="1:18" ht="13.5" thickBot="1"/>
    <row r="91" spans="1:18" ht="13.5" thickBot="1">
      <c r="A91" s="13" t="s">
        <v>0</v>
      </c>
      <c r="B91" s="38" t="s">
        <v>115</v>
      </c>
      <c r="C91" s="14" t="s">
        <v>11</v>
      </c>
      <c r="D91" s="15" t="s">
        <v>1</v>
      </c>
      <c r="E91" s="15" t="s">
        <v>2</v>
      </c>
      <c r="F91" s="16" t="s">
        <v>3</v>
      </c>
      <c r="G91" s="17" t="s">
        <v>4</v>
      </c>
      <c r="H91" s="15" t="s">
        <v>6</v>
      </c>
      <c r="I91" s="17" t="s">
        <v>7</v>
      </c>
      <c r="J91" s="17" t="s">
        <v>12</v>
      </c>
      <c r="K91" s="17" t="s">
        <v>5</v>
      </c>
      <c r="L91" s="15" t="s">
        <v>6</v>
      </c>
      <c r="M91" s="17" t="s">
        <v>7</v>
      </c>
      <c r="N91" s="17" t="s">
        <v>12</v>
      </c>
      <c r="O91" s="17" t="s">
        <v>5</v>
      </c>
      <c r="P91" s="18" t="s">
        <v>8</v>
      </c>
      <c r="Q91" s="19" t="s">
        <v>9</v>
      </c>
      <c r="R91" s="39" t="s">
        <v>10</v>
      </c>
    </row>
    <row r="92" spans="1:18">
      <c r="A92" s="4">
        <v>123</v>
      </c>
      <c r="B92" s="11" t="str">
        <f>VLOOKUP(A92,Names!A164:C1175,2,FALSE)</f>
        <v>Emily Kennedy</v>
      </c>
      <c r="C92" s="12" t="str">
        <f>VLOOKUP(A92,Names!A164:C1175,3,FALSE)</f>
        <v>Hollington</v>
      </c>
      <c r="D92" s="6">
        <v>8.9</v>
      </c>
      <c r="E92" s="6">
        <v>8.6999999999999993</v>
      </c>
      <c r="F92" s="7">
        <v>8.8000000000000007</v>
      </c>
      <c r="G92" s="8">
        <f>D92+E92+F92</f>
        <v>26.400000000000002</v>
      </c>
      <c r="H92" s="6">
        <v>8.5</v>
      </c>
      <c r="I92" s="6">
        <v>8.4</v>
      </c>
      <c r="J92" s="6">
        <v>8.6</v>
      </c>
      <c r="K92" s="8">
        <f>H92+I92+J92</f>
        <v>25.5</v>
      </c>
      <c r="L92" s="6">
        <v>9.1999999999999993</v>
      </c>
      <c r="M92" s="6">
        <v>9.1999999999999993</v>
      </c>
      <c r="N92" s="6">
        <v>9.1999999999999993</v>
      </c>
      <c r="O92" s="8">
        <f>L92+M92+N92</f>
        <v>27.599999999999998</v>
      </c>
      <c r="P92" s="9">
        <v>0</v>
      </c>
      <c r="Q92" s="24">
        <f>SUM(G92+K92+O92)-P92</f>
        <v>79.5</v>
      </c>
      <c r="R92" s="10">
        <f>RANK(Q92,Q$92:Q$93,0)</f>
        <v>1</v>
      </c>
    </row>
    <row r="93" spans="1:18">
      <c r="A93" s="4">
        <v>122</v>
      </c>
      <c r="B93" s="11" t="str">
        <f>VLOOKUP(A93,Names!A163:C1174,2,FALSE)</f>
        <v>Beth Jarvis</v>
      </c>
      <c r="C93" s="12" t="str">
        <f>VLOOKUP(A93,Names!A163:C1174,3,FALSE)</f>
        <v>Swifts</v>
      </c>
      <c r="D93" s="6">
        <v>8.4</v>
      </c>
      <c r="E93" s="6">
        <v>8.6</v>
      </c>
      <c r="F93" s="7">
        <v>8.5</v>
      </c>
      <c r="G93" s="8">
        <f>D93+E93+F93</f>
        <v>25.5</v>
      </c>
      <c r="H93" s="6">
        <v>7.9</v>
      </c>
      <c r="I93" s="6">
        <v>8.1</v>
      </c>
      <c r="J93" s="6">
        <v>8</v>
      </c>
      <c r="K93" s="8">
        <f>H93+I93+J93</f>
        <v>24</v>
      </c>
      <c r="L93" s="6">
        <v>9.1999999999999993</v>
      </c>
      <c r="M93" s="6">
        <v>9.4</v>
      </c>
      <c r="N93" s="6">
        <v>9.3000000000000007</v>
      </c>
      <c r="O93" s="8">
        <f>L93+M93+N93</f>
        <v>27.900000000000002</v>
      </c>
      <c r="P93" s="9">
        <v>0</v>
      </c>
      <c r="Q93" s="24">
        <f>SUM(G93+K93+O93)-P93</f>
        <v>77.400000000000006</v>
      </c>
      <c r="R93" s="10">
        <f>RANK(Q93,Q$92:Q$93,0)</f>
        <v>2</v>
      </c>
    </row>
    <row r="95" spans="1:18" ht="13.5" thickBot="1"/>
    <row r="96" spans="1:18" ht="13.5" thickBot="1">
      <c r="A96" s="13" t="s">
        <v>0</v>
      </c>
      <c r="B96" s="38" t="s">
        <v>16</v>
      </c>
      <c r="C96" s="14" t="s">
        <v>11</v>
      </c>
      <c r="D96" s="15" t="s">
        <v>1</v>
      </c>
      <c r="E96" s="15" t="s">
        <v>2</v>
      </c>
      <c r="F96" s="16" t="s">
        <v>3</v>
      </c>
      <c r="G96" s="17" t="s">
        <v>4</v>
      </c>
      <c r="H96" s="15" t="s">
        <v>6</v>
      </c>
      <c r="I96" s="17" t="s">
        <v>7</v>
      </c>
      <c r="J96" s="17" t="s">
        <v>12</v>
      </c>
      <c r="K96" s="17" t="s">
        <v>5</v>
      </c>
      <c r="L96" s="15" t="s">
        <v>6</v>
      </c>
      <c r="M96" s="17" t="s">
        <v>7</v>
      </c>
      <c r="N96" s="17" t="s">
        <v>12</v>
      </c>
      <c r="O96" s="17" t="s">
        <v>5</v>
      </c>
      <c r="P96" s="18" t="s">
        <v>8</v>
      </c>
      <c r="Q96" s="19" t="s">
        <v>9</v>
      </c>
      <c r="R96" s="39" t="s">
        <v>10</v>
      </c>
    </row>
    <row r="97" spans="1:18">
      <c r="A97" s="4">
        <v>125</v>
      </c>
      <c r="B97" s="11" t="str">
        <f>VLOOKUP(A97,Names!A172:C1183,2,FALSE)</f>
        <v>Ella Pinkney</v>
      </c>
      <c r="C97" s="12" t="str">
        <f>VLOOKUP(A97,Names!A172:C1183,3,FALSE)</f>
        <v>Angmering</v>
      </c>
      <c r="D97" s="6">
        <v>8.9</v>
      </c>
      <c r="E97" s="6">
        <v>8.8000000000000007</v>
      </c>
      <c r="F97" s="7">
        <v>8.6</v>
      </c>
      <c r="G97" s="8">
        <f t="shared" ref="G97:G103" si="19">D97+E97+F97</f>
        <v>26.300000000000004</v>
      </c>
      <c r="H97" s="6">
        <v>8.5</v>
      </c>
      <c r="I97" s="6">
        <v>8.4</v>
      </c>
      <c r="J97" s="6">
        <v>8.4</v>
      </c>
      <c r="K97" s="8">
        <f t="shared" ref="K97:K103" si="20">H97+I97+J97</f>
        <v>25.299999999999997</v>
      </c>
      <c r="L97" s="6">
        <v>9.1999999999999993</v>
      </c>
      <c r="M97" s="6">
        <v>9.1</v>
      </c>
      <c r="N97" s="6">
        <v>9.1</v>
      </c>
      <c r="O97" s="8">
        <f t="shared" ref="O97:O103" si="21">L97+M97+N97</f>
        <v>27.4</v>
      </c>
      <c r="P97" s="9">
        <v>0</v>
      </c>
      <c r="Q97" s="24">
        <f t="shared" ref="Q97:Q103" si="22">SUM(G97+K97+O97)-P97</f>
        <v>79</v>
      </c>
      <c r="R97" s="10">
        <f t="shared" ref="R97:R103" si="23">RANK(Q97,Q$97:Q$103,0)</f>
        <v>1</v>
      </c>
    </row>
    <row r="98" spans="1:18">
      <c r="A98" s="4">
        <v>127</v>
      </c>
      <c r="B98" s="11" t="str">
        <f>VLOOKUP(A98,Names!A167:C1178,2,FALSE)</f>
        <v>Natalie Andrews</v>
      </c>
      <c r="C98" s="12" t="str">
        <f>VLOOKUP(A98,Names!A167:C1178,3,FALSE)</f>
        <v>Hollington</v>
      </c>
      <c r="D98" s="6">
        <v>8.1999999999999993</v>
      </c>
      <c r="E98" s="6">
        <v>8.3000000000000007</v>
      </c>
      <c r="F98" s="7">
        <v>8</v>
      </c>
      <c r="G98" s="8">
        <f t="shared" si="19"/>
        <v>24.5</v>
      </c>
      <c r="H98" s="6">
        <v>8.4</v>
      </c>
      <c r="I98" s="6">
        <v>8.1999999999999993</v>
      </c>
      <c r="J98" s="6">
        <v>8.3000000000000007</v>
      </c>
      <c r="K98" s="8">
        <f t="shared" si="20"/>
        <v>24.900000000000002</v>
      </c>
      <c r="L98" s="6">
        <v>9.1999999999999993</v>
      </c>
      <c r="M98" s="6">
        <v>9.1</v>
      </c>
      <c r="N98" s="6">
        <v>9</v>
      </c>
      <c r="O98" s="8">
        <f t="shared" si="21"/>
        <v>27.299999999999997</v>
      </c>
      <c r="P98" s="9">
        <v>0</v>
      </c>
      <c r="Q98" s="24">
        <f t="shared" si="22"/>
        <v>76.7</v>
      </c>
      <c r="R98" s="10">
        <f t="shared" si="23"/>
        <v>2</v>
      </c>
    </row>
    <row r="99" spans="1:18">
      <c r="A99" s="4">
        <v>126</v>
      </c>
      <c r="B99" s="11" t="str">
        <f>VLOOKUP(A99,Names!A173:C1184,2,FALSE)</f>
        <v>Amie Goetz-Austin</v>
      </c>
      <c r="C99" s="12" t="str">
        <f>VLOOKUP(A99,Names!A173:C1184,3,FALSE)</f>
        <v>Swifts</v>
      </c>
      <c r="D99" s="6">
        <v>8.1</v>
      </c>
      <c r="E99" s="6">
        <v>8.4</v>
      </c>
      <c r="F99" s="7">
        <v>8.1</v>
      </c>
      <c r="G99" s="8">
        <f t="shared" si="19"/>
        <v>24.6</v>
      </c>
      <c r="H99" s="6">
        <v>8.1</v>
      </c>
      <c r="I99" s="6">
        <v>8.1</v>
      </c>
      <c r="J99" s="6">
        <v>8.1</v>
      </c>
      <c r="K99" s="8">
        <f t="shared" si="20"/>
        <v>24.299999999999997</v>
      </c>
      <c r="L99" s="6">
        <v>9</v>
      </c>
      <c r="M99" s="6">
        <v>9.1</v>
      </c>
      <c r="N99" s="6">
        <v>9.1999999999999993</v>
      </c>
      <c r="O99" s="8">
        <f t="shared" si="21"/>
        <v>27.3</v>
      </c>
      <c r="P99" s="9">
        <v>0</v>
      </c>
      <c r="Q99" s="24">
        <f t="shared" si="22"/>
        <v>76.2</v>
      </c>
      <c r="R99" s="10">
        <f t="shared" si="23"/>
        <v>3</v>
      </c>
    </row>
    <row r="100" spans="1:18">
      <c r="A100" s="4">
        <v>128</v>
      </c>
      <c r="B100" s="11" t="str">
        <f>VLOOKUP(A100,Names!A175:C1186,2,FALSE)</f>
        <v>Jessica Willis</v>
      </c>
      <c r="C100" s="12" t="str">
        <f>VLOOKUP(A100,Names!A175:C1186,3,FALSE)</f>
        <v>L&amp;G</v>
      </c>
      <c r="D100" s="6">
        <v>8.1</v>
      </c>
      <c r="E100" s="6">
        <v>8</v>
      </c>
      <c r="F100" s="7">
        <v>8.1</v>
      </c>
      <c r="G100" s="8">
        <f t="shared" si="19"/>
        <v>24.200000000000003</v>
      </c>
      <c r="H100" s="6">
        <v>8.1999999999999993</v>
      </c>
      <c r="I100" s="6">
        <v>8.1999999999999993</v>
      </c>
      <c r="J100" s="6">
        <v>8</v>
      </c>
      <c r="K100" s="8">
        <f t="shared" si="20"/>
        <v>24.4</v>
      </c>
      <c r="L100" s="6">
        <v>9.1</v>
      </c>
      <c r="M100" s="6">
        <v>9.1</v>
      </c>
      <c r="N100" s="6">
        <v>8.9</v>
      </c>
      <c r="O100" s="8">
        <f t="shared" si="21"/>
        <v>27.1</v>
      </c>
      <c r="P100" s="9">
        <v>0</v>
      </c>
      <c r="Q100" s="24">
        <f t="shared" si="22"/>
        <v>75.7</v>
      </c>
      <c r="R100" s="10">
        <f t="shared" si="23"/>
        <v>4</v>
      </c>
    </row>
    <row r="101" spans="1:18">
      <c r="A101" s="4">
        <v>129</v>
      </c>
      <c r="B101" s="11" t="str">
        <f>VLOOKUP(A101,Names!A176:C1187,2,FALSE)</f>
        <v>Ayelet Sapir</v>
      </c>
      <c r="C101" s="12" t="str">
        <f>VLOOKUP(A101,Names!A176:C1187,3,FALSE)</f>
        <v>L&amp;G</v>
      </c>
      <c r="D101" s="6">
        <v>8.4</v>
      </c>
      <c r="E101" s="6">
        <v>8.3000000000000007</v>
      </c>
      <c r="F101" s="7">
        <v>8.3000000000000007</v>
      </c>
      <c r="G101" s="8">
        <f t="shared" si="19"/>
        <v>25.000000000000004</v>
      </c>
      <c r="H101" s="6">
        <v>8</v>
      </c>
      <c r="I101" s="6">
        <v>7.7</v>
      </c>
      <c r="J101" s="6">
        <v>7.8</v>
      </c>
      <c r="K101" s="8">
        <f t="shared" si="20"/>
        <v>23.5</v>
      </c>
      <c r="L101" s="6">
        <v>9</v>
      </c>
      <c r="M101" s="6">
        <v>9</v>
      </c>
      <c r="N101" s="6">
        <v>8.8000000000000007</v>
      </c>
      <c r="O101" s="8">
        <f t="shared" si="21"/>
        <v>26.8</v>
      </c>
      <c r="P101" s="9">
        <v>0</v>
      </c>
      <c r="Q101" s="24">
        <f t="shared" si="22"/>
        <v>75.3</v>
      </c>
      <c r="R101" s="10">
        <f t="shared" si="23"/>
        <v>5</v>
      </c>
    </row>
    <row r="102" spans="1:18">
      <c r="A102" s="4">
        <v>130</v>
      </c>
      <c r="B102" s="11" t="str">
        <f>VLOOKUP(A102,Names!A170:C1181,2,FALSE)</f>
        <v>Chelsea Borrego-O’Callaghan</v>
      </c>
      <c r="C102" s="12" t="str">
        <f>VLOOKUP(A102,Names!A170:C1181,3,FALSE)</f>
        <v>NDGA</v>
      </c>
      <c r="D102" s="6">
        <v>7.1</v>
      </c>
      <c r="E102" s="6">
        <v>6.8</v>
      </c>
      <c r="F102" s="7">
        <v>6.9</v>
      </c>
      <c r="G102" s="8">
        <f t="shared" si="19"/>
        <v>20.799999999999997</v>
      </c>
      <c r="H102" s="6">
        <v>8.3000000000000007</v>
      </c>
      <c r="I102" s="6">
        <v>8.1999999999999993</v>
      </c>
      <c r="J102" s="6">
        <v>7.9</v>
      </c>
      <c r="K102" s="8">
        <f t="shared" si="20"/>
        <v>24.4</v>
      </c>
      <c r="L102" s="6">
        <v>9</v>
      </c>
      <c r="M102" s="6">
        <v>9</v>
      </c>
      <c r="N102" s="6">
        <v>8.9</v>
      </c>
      <c r="O102" s="8">
        <f t="shared" si="21"/>
        <v>26.9</v>
      </c>
      <c r="P102" s="9">
        <v>0</v>
      </c>
      <c r="Q102" s="24">
        <f t="shared" si="22"/>
        <v>72.099999999999994</v>
      </c>
      <c r="R102" s="10">
        <f t="shared" si="23"/>
        <v>6</v>
      </c>
    </row>
    <row r="103" spans="1:18">
      <c r="A103" s="4">
        <v>124</v>
      </c>
      <c r="B103" s="11" t="str">
        <f>VLOOKUP(A103,Names!A174:C1185,2,FALSE)</f>
        <v>Isabelle Dewey</v>
      </c>
      <c r="C103" s="12" t="str">
        <f>VLOOKUP(A103,Names!A174:C1185,3,FALSE)</f>
        <v>Spelthorne</v>
      </c>
      <c r="D103" s="6">
        <v>7.1</v>
      </c>
      <c r="E103" s="6">
        <v>7.4</v>
      </c>
      <c r="F103" s="7">
        <v>6.9</v>
      </c>
      <c r="G103" s="8">
        <f t="shared" si="19"/>
        <v>21.4</v>
      </c>
      <c r="H103" s="6">
        <v>8</v>
      </c>
      <c r="I103" s="6">
        <v>7.8</v>
      </c>
      <c r="J103" s="6">
        <v>7.9</v>
      </c>
      <c r="K103" s="8">
        <f t="shared" si="20"/>
        <v>23.700000000000003</v>
      </c>
      <c r="L103" s="6">
        <v>9</v>
      </c>
      <c r="M103" s="6">
        <v>9</v>
      </c>
      <c r="N103" s="6">
        <v>8.6999999999999993</v>
      </c>
      <c r="O103" s="8">
        <f t="shared" si="21"/>
        <v>26.7</v>
      </c>
      <c r="P103" s="9">
        <v>0</v>
      </c>
      <c r="Q103" s="24">
        <f t="shared" si="22"/>
        <v>71.8</v>
      </c>
      <c r="R103" s="10">
        <f t="shared" si="23"/>
        <v>7</v>
      </c>
    </row>
    <row r="105" spans="1:18" ht="13.5" thickBot="1"/>
    <row r="106" spans="1:18" ht="13.5" thickBot="1">
      <c r="A106" s="13" t="s">
        <v>0</v>
      </c>
      <c r="B106" s="38" t="s">
        <v>116</v>
      </c>
      <c r="C106" s="14" t="s">
        <v>11</v>
      </c>
      <c r="D106" s="15" t="s">
        <v>1</v>
      </c>
      <c r="E106" s="15" t="s">
        <v>2</v>
      </c>
      <c r="F106" s="16" t="s">
        <v>3</v>
      </c>
      <c r="G106" s="17" t="s">
        <v>4</v>
      </c>
      <c r="H106" s="15" t="s">
        <v>6</v>
      </c>
      <c r="I106" s="17" t="s">
        <v>7</v>
      </c>
      <c r="J106" s="17" t="s">
        <v>12</v>
      </c>
      <c r="K106" s="17" t="s">
        <v>5</v>
      </c>
      <c r="L106" s="15" t="s">
        <v>6</v>
      </c>
      <c r="M106" s="17" t="s">
        <v>7</v>
      </c>
      <c r="N106" s="17" t="s">
        <v>12</v>
      </c>
      <c r="O106" s="17" t="s">
        <v>5</v>
      </c>
      <c r="P106" s="18" t="s">
        <v>8</v>
      </c>
      <c r="Q106" s="19" t="s">
        <v>9</v>
      </c>
      <c r="R106" s="39" t="s">
        <v>10</v>
      </c>
    </row>
    <row r="107" spans="1:18">
      <c r="A107" s="4">
        <v>131</v>
      </c>
      <c r="B107" s="11" t="str">
        <f>VLOOKUP(A107,Names!A167:C1178,2,FALSE)</f>
        <v>Jack Taylor</v>
      </c>
      <c r="C107" s="12" t="str">
        <f>VLOOKUP(A107,Names!A167:C1178,3,FALSE)</f>
        <v>Swifts</v>
      </c>
      <c r="D107" s="6">
        <v>8.3000000000000007</v>
      </c>
      <c r="E107" s="6">
        <v>8.4</v>
      </c>
      <c r="F107" s="7">
        <v>8</v>
      </c>
      <c r="G107" s="8">
        <f>D107+E107+F107</f>
        <v>24.700000000000003</v>
      </c>
      <c r="H107" s="6">
        <v>6.4</v>
      </c>
      <c r="I107" s="6">
        <v>6.3</v>
      </c>
      <c r="J107" s="6">
        <v>6.3</v>
      </c>
      <c r="K107" s="8">
        <f>H107+I107+J107</f>
        <v>19</v>
      </c>
      <c r="L107" s="6">
        <v>8.9</v>
      </c>
      <c r="M107" s="6">
        <v>9</v>
      </c>
      <c r="N107" s="6">
        <v>8.8000000000000007</v>
      </c>
      <c r="O107" s="8">
        <f>L107+M107+N107</f>
        <v>26.7</v>
      </c>
      <c r="P107" s="9">
        <v>0.6</v>
      </c>
      <c r="Q107" s="24">
        <f>SUM(G107+K107+O107)-P107</f>
        <v>69.800000000000011</v>
      </c>
      <c r="R107" s="10">
        <f>RANK(Q107,Q$107:Q$107,0)</f>
        <v>1</v>
      </c>
    </row>
    <row r="109" spans="1:18" ht="13.5" thickBot="1"/>
    <row r="110" spans="1:18" ht="13.5" thickBot="1">
      <c r="A110" s="13" t="s">
        <v>0</v>
      </c>
      <c r="B110" s="40" t="s">
        <v>117</v>
      </c>
      <c r="C110" s="14" t="s">
        <v>11</v>
      </c>
      <c r="D110" s="15" t="s">
        <v>1</v>
      </c>
      <c r="E110" s="15" t="s">
        <v>2</v>
      </c>
      <c r="F110" s="16" t="s">
        <v>3</v>
      </c>
      <c r="G110" s="17" t="s">
        <v>4</v>
      </c>
      <c r="H110" s="15" t="s">
        <v>6</v>
      </c>
      <c r="I110" s="17" t="s">
        <v>7</v>
      </c>
      <c r="J110" s="17" t="s">
        <v>12</v>
      </c>
      <c r="K110" s="17" t="s">
        <v>5</v>
      </c>
      <c r="L110" s="15" t="s">
        <v>6</v>
      </c>
      <c r="M110" s="17" t="s">
        <v>7</v>
      </c>
      <c r="N110" s="17" t="s">
        <v>12</v>
      </c>
      <c r="O110" s="17" t="s">
        <v>5</v>
      </c>
      <c r="P110" s="18" t="s">
        <v>8</v>
      </c>
      <c r="Q110" s="19" t="s">
        <v>9</v>
      </c>
      <c r="R110" s="41" t="s">
        <v>10</v>
      </c>
    </row>
    <row r="111" spans="1:18">
      <c r="A111" s="4">
        <v>133</v>
      </c>
      <c r="B111" s="11" t="str">
        <f>VLOOKUP(A111,Names!A181:C1192,2,FALSE)</f>
        <v>Esme Campbell-Marshall</v>
      </c>
      <c r="C111" s="12" t="str">
        <f>VLOOKUP(A111,Names!A181:C1192,3,FALSE)</f>
        <v>Hollington</v>
      </c>
      <c r="D111" s="6">
        <v>8</v>
      </c>
      <c r="E111" s="6">
        <v>7.9</v>
      </c>
      <c r="F111" s="7">
        <v>7.7</v>
      </c>
      <c r="G111" s="8">
        <f>D111+E111+F111</f>
        <v>23.6</v>
      </c>
      <c r="H111" s="6">
        <v>8.5</v>
      </c>
      <c r="I111" s="6">
        <v>8.4</v>
      </c>
      <c r="J111" s="6">
        <v>8.6</v>
      </c>
      <c r="K111" s="8">
        <f>H111+I111+J111</f>
        <v>25.5</v>
      </c>
      <c r="L111" s="6">
        <v>9.1999999999999993</v>
      </c>
      <c r="M111" s="6">
        <v>9.1999999999999993</v>
      </c>
      <c r="N111" s="6">
        <v>9</v>
      </c>
      <c r="O111" s="8">
        <f>L111+M111+N111</f>
        <v>27.4</v>
      </c>
      <c r="P111" s="9">
        <v>0</v>
      </c>
      <c r="Q111" s="24">
        <f>SUM(G111+K111+O111)-P111</f>
        <v>76.5</v>
      </c>
      <c r="R111" s="10">
        <f>RANK(Q111,Q$111:Q$113,0)</f>
        <v>1</v>
      </c>
    </row>
    <row r="112" spans="1:18">
      <c r="A112" s="4">
        <v>132</v>
      </c>
      <c r="B112" s="11" t="str">
        <f>VLOOKUP(A112,Names!A181:C1192,2,FALSE)</f>
        <v>Louise Stannard</v>
      </c>
      <c r="C112" s="12" t="str">
        <f>VLOOKUP(A112,Names!A181:C1192,3,FALSE)</f>
        <v>Spelthorne</v>
      </c>
      <c r="D112" s="6">
        <v>7.5</v>
      </c>
      <c r="E112" s="6">
        <v>7.4</v>
      </c>
      <c r="F112" s="7">
        <v>7.6</v>
      </c>
      <c r="G112" s="8">
        <f>D112+E112+F112</f>
        <v>22.5</v>
      </c>
      <c r="H112" s="6">
        <v>8.1999999999999993</v>
      </c>
      <c r="I112" s="6">
        <v>8.4</v>
      </c>
      <c r="J112" s="6">
        <v>7.9</v>
      </c>
      <c r="K112" s="8">
        <f>H112+I112+J112</f>
        <v>24.5</v>
      </c>
      <c r="L112" s="6">
        <v>8.9</v>
      </c>
      <c r="M112" s="6">
        <v>8.9</v>
      </c>
      <c r="N112" s="6">
        <v>8.8000000000000007</v>
      </c>
      <c r="O112" s="8">
        <f>L112+M112+N112</f>
        <v>26.6</v>
      </c>
      <c r="P112" s="9">
        <v>0</v>
      </c>
      <c r="Q112" s="24">
        <f>SUM(G112+K112+O112)-P112</f>
        <v>73.599999999999994</v>
      </c>
      <c r="R112" s="10">
        <f>RANK(Q112,Q$111:Q$113,0)</f>
        <v>2</v>
      </c>
    </row>
    <row r="113" spans="1:18">
      <c r="A113" s="4">
        <v>134</v>
      </c>
      <c r="B113" s="11" t="str">
        <f>VLOOKUP(A113,Names!A182:C1193,2,FALSE)</f>
        <v>Shayla Nolan</v>
      </c>
      <c r="C113" s="12" t="str">
        <f>VLOOKUP(A113,Names!A182:C1193,3,FALSE)</f>
        <v>Swifts</v>
      </c>
      <c r="D113" s="6">
        <v>6.8</v>
      </c>
      <c r="E113" s="6">
        <v>6.7</v>
      </c>
      <c r="F113" s="7">
        <v>6.6</v>
      </c>
      <c r="G113" s="8">
        <f>D113+E113+F113</f>
        <v>20.100000000000001</v>
      </c>
      <c r="H113" s="6">
        <v>7.7</v>
      </c>
      <c r="I113" s="6">
        <v>7.8</v>
      </c>
      <c r="J113" s="6">
        <v>8</v>
      </c>
      <c r="K113" s="8">
        <f>H113+I113+J113</f>
        <v>23.5</v>
      </c>
      <c r="L113" s="6">
        <v>8.8000000000000007</v>
      </c>
      <c r="M113" s="6">
        <v>8.8000000000000007</v>
      </c>
      <c r="N113" s="6">
        <v>8.8000000000000007</v>
      </c>
      <c r="O113" s="8">
        <f>L113+M113+N113</f>
        <v>26.400000000000002</v>
      </c>
      <c r="P113" s="9">
        <v>0.6</v>
      </c>
      <c r="Q113" s="24">
        <f>SUM(G113+K113+O113)-P113</f>
        <v>69.400000000000006</v>
      </c>
      <c r="R113" s="10">
        <f>RANK(Q113,Q$111:Q$113,0)</f>
        <v>3</v>
      </c>
    </row>
    <row r="115" spans="1:18" ht="13.5" thickBot="1"/>
    <row r="116" spans="1:18" ht="13.5" thickBot="1">
      <c r="A116" s="13" t="s">
        <v>0</v>
      </c>
      <c r="B116" s="40" t="s">
        <v>189</v>
      </c>
      <c r="C116" s="14" t="s">
        <v>11</v>
      </c>
      <c r="D116" s="15" t="s">
        <v>1</v>
      </c>
      <c r="E116" s="15" t="s">
        <v>2</v>
      </c>
      <c r="F116" s="16" t="s">
        <v>3</v>
      </c>
      <c r="G116" s="17" t="s">
        <v>4</v>
      </c>
      <c r="H116" s="15" t="s">
        <v>6</v>
      </c>
      <c r="I116" s="17" t="s">
        <v>7</v>
      </c>
      <c r="J116" s="17" t="s">
        <v>12</v>
      </c>
      <c r="K116" s="17" t="s">
        <v>5</v>
      </c>
      <c r="L116" s="15" t="s">
        <v>6</v>
      </c>
      <c r="M116" s="17" t="s">
        <v>7</v>
      </c>
      <c r="N116" s="17" t="s">
        <v>12</v>
      </c>
      <c r="O116" s="17" t="s">
        <v>5</v>
      </c>
      <c r="P116" s="18" t="s">
        <v>8</v>
      </c>
      <c r="Q116" s="19" t="s">
        <v>9</v>
      </c>
      <c r="R116" s="41" t="s">
        <v>10</v>
      </c>
    </row>
    <row r="117" spans="1:18">
      <c r="A117" s="4">
        <v>135</v>
      </c>
      <c r="B117" s="11" t="str">
        <f>VLOOKUP(A117,Names!A186:C1197,2,FALSE)</f>
        <v>Finlay Gray</v>
      </c>
      <c r="C117" s="12" t="str">
        <f>VLOOKUP(A117,Names!A186:C1197,3,FALSE)</f>
        <v>Spelthorne</v>
      </c>
      <c r="D117" s="6">
        <v>8.1</v>
      </c>
      <c r="E117" s="6">
        <v>8.3000000000000007</v>
      </c>
      <c r="F117" s="7">
        <v>8.3000000000000007</v>
      </c>
      <c r="G117" s="8">
        <f>D117+E117+F117</f>
        <v>24.7</v>
      </c>
      <c r="H117" s="6">
        <v>8.1999999999999993</v>
      </c>
      <c r="I117" s="6">
        <v>8</v>
      </c>
      <c r="J117" s="6">
        <v>8.1</v>
      </c>
      <c r="K117" s="8">
        <f>H117+I117+J117</f>
        <v>24.299999999999997</v>
      </c>
      <c r="L117" s="6">
        <v>9.3000000000000007</v>
      </c>
      <c r="M117" s="6">
        <v>9.3000000000000007</v>
      </c>
      <c r="N117" s="6">
        <v>9.3000000000000007</v>
      </c>
      <c r="O117" s="8">
        <f>L117+M117+N117</f>
        <v>27.900000000000002</v>
      </c>
      <c r="P117" s="9">
        <v>0</v>
      </c>
      <c r="Q117" s="24">
        <f>SUM(G117+K117+O117)-P117</f>
        <v>76.900000000000006</v>
      </c>
      <c r="R117" s="10">
        <f>RANK(Q117,Q$117:Q$117,0)</f>
        <v>1</v>
      </c>
    </row>
    <row r="119" spans="1:18" ht="13.5" thickBot="1"/>
    <row r="120" spans="1:18" ht="13.5" thickBot="1">
      <c r="A120" s="13" t="s">
        <v>0</v>
      </c>
      <c r="B120" s="40" t="s">
        <v>118</v>
      </c>
      <c r="C120" s="14" t="s">
        <v>11</v>
      </c>
      <c r="D120" s="15" t="s">
        <v>1</v>
      </c>
      <c r="E120" s="15" t="s">
        <v>2</v>
      </c>
      <c r="F120" s="16" t="s">
        <v>3</v>
      </c>
      <c r="G120" s="17" t="s">
        <v>4</v>
      </c>
      <c r="H120" s="15" t="s">
        <v>6</v>
      </c>
      <c r="I120" s="17" t="s">
        <v>7</v>
      </c>
      <c r="J120" s="17" t="s">
        <v>12</v>
      </c>
      <c r="K120" s="17" t="s">
        <v>5</v>
      </c>
      <c r="L120" s="15" t="s">
        <v>6</v>
      </c>
      <c r="M120" s="17" t="s">
        <v>7</v>
      </c>
      <c r="N120" s="17" t="s">
        <v>12</v>
      </c>
      <c r="O120" s="17" t="s">
        <v>5</v>
      </c>
      <c r="P120" s="18" t="s">
        <v>8</v>
      </c>
      <c r="Q120" s="19" t="s">
        <v>9</v>
      </c>
      <c r="R120" s="41" t="s">
        <v>10</v>
      </c>
    </row>
    <row r="121" spans="1:18">
      <c r="A121" s="4">
        <v>136</v>
      </c>
      <c r="B121" s="11" t="str">
        <f>VLOOKUP(A121,Names!A191:C1202,2,FALSE)</f>
        <v>Louisa Dewey</v>
      </c>
      <c r="C121" s="12" t="str">
        <f>VLOOKUP(A121,Names!A191:C1202,3,FALSE)</f>
        <v>Spelthorne</v>
      </c>
      <c r="D121" s="6">
        <v>8</v>
      </c>
      <c r="E121" s="6">
        <v>8.3000000000000007</v>
      </c>
      <c r="F121" s="7">
        <v>8.1999999999999993</v>
      </c>
      <c r="G121" s="8">
        <f>D121+E121+F121</f>
        <v>24.5</v>
      </c>
      <c r="H121" s="6">
        <v>8.6</v>
      </c>
      <c r="I121" s="6">
        <v>8.6999999999999993</v>
      </c>
      <c r="J121" s="6">
        <v>8.5</v>
      </c>
      <c r="K121" s="8">
        <f>H121+I121+J121</f>
        <v>25.799999999999997</v>
      </c>
      <c r="L121" s="6">
        <v>9.1</v>
      </c>
      <c r="M121" s="6">
        <v>8.9</v>
      </c>
      <c r="N121" s="6">
        <v>9</v>
      </c>
      <c r="O121" s="8">
        <f>L121+M121+N121</f>
        <v>27</v>
      </c>
      <c r="P121" s="9">
        <v>0</v>
      </c>
      <c r="Q121" s="24">
        <f>SUM(G121+K121+O121)-P121</f>
        <v>77.3</v>
      </c>
      <c r="R121" s="10">
        <f>RANK(Q121,Q$121:Q$123,0)</f>
        <v>1</v>
      </c>
    </row>
    <row r="122" spans="1:18">
      <c r="A122" s="4">
        <v>137</v>
      </c>
      <c r="B122" s="11" t="str">
        <f>VLOOKUP(A122,Names!A192:C1203,2,FALSE)</f>
        <v>Charlotte Wynne-Pennels</v>
      </c>
      <c r="C122" s="12" t="str">
        <f>VLOOKUP(A122,Names!A192:C1203,3,FALSE)</f>
        <v>Hollington</v>
      </c>
      <c r="D122" s="6">
        <v>8.1</v>
      </c>
      <c r="E122" s="6">
        <v>8</v>
      </c>
      <c r="F122" s="7">
        <v>8</v>
      </c>
      <c r="G122" s="8">
        <f>D122+E122+F122</f>
        <v>24.1</v>
      </c>
      <c r="H122" s="6">
        <v>8.4</v>
      </c>
      <c r="I122" s="6">
        <v>8.1</v>
      </c>
      <c r="J122" s="6">
        <v>8.3000000000000007</v>
      </c>
      <c r="K122" s="8">
        <f>H122+I122+J122</f>
        <v>24.8</v>
      </c>
      <c r="L122" s="6">
        <v>9.1999999999999993</v>
      </c>
      <c r="M122" s="6">
        <v>9.3000000000000007</v>
      </c>
      <c r="N122" s="6">
        <v>9.1999999999999993</v>
      </c>
      <c r="O122" s="8">
        <f>L122+M122+N122</f>
        <v>27.7</v>
      </c>
      <c r="P122" s="9">
        <v>0</v>
      </c>
      <c r="Q122" s="24">
        <f>SUM(G122+K122+O122)-P122</f>
        <v>76.600000000000009</v>
      </c>
      <c r="R122" s="10">
        <f>RANK(Q122,Q$121:Q$123,0)</f>
        <v>2</v>
      </c>
    </row>
    <row r="123" spans="1:18">
      <c r="A123" s="4">
        <v>138</v>
      </c>
      <c r="B123" s="11" t="str">
        <f>VLOOKUP(A123,Names!A193:C1204,2,FALSE)</f>
        <v>Jemima Beal</v>
      </c>
      <c r="C123" s="12" t="str">
        <f>VLOOKUP(A123,Names!A193:C1204,3,FALSE)</f>
        <v>Summerfields</v>
      </c>
      <c r="D123" s="6">
        <v>7.8</v>
      </c>
      <c r="E123" s="6">
        <v>7.6</v>
      </c>
      <c r="F123" s="7">
        <v>7.6</v>
      </c>
      <c r="G123" s="8">
        <f>D123+E123+F123</f>
        <v>23</v>
      </c>
      <c r="H123" s="6">
        <v>8.6</v>
      </c>
      <c r="I123" s="6">
        <v>8.5</v>
      </c>
      <c r="J123" s="6">
        <v>8.5</v>
      </c>
      <c r="K123" s="8">
        <f>H123+I123+J123</f>
        <v>25.6</v>
      </c>
      <c r="L123" s="6">
        <v>9.1999999999999993</v>
      </c>
      <c r="M123" s="6">
        <v>9.1999999999999993</v>
      </c>
      <c r="N123" s="6">
        <v>9</v>
      </c>
      <c r="O123" s="8">
        <f>L123+M123+N123</f>
        <v>27.4</v>
      </c>
      <c r="P123" s="9">
        <v>0</v>
      </c>
      <c r="Q123" s="24">
        <f>SUM(G123+K123+O123)-P123</f>
        <v>76</v>
      </c>
      <c r="R123" s="10">
        <f>RANK(Q123,Q$121:Q$123,0)</f>
        <v>3</v>
      </c>
    </row>
    <row r="125" spans="1:18" ht="13.5" thickBot="1"/>
    <row r="126" spans="1:18" ht="13.5" thickBot="1">
      <c r="A126" s="13" t="s">
        <v>0</v>
      </c>
      <c r="B126" s="40" t="s">
        <v>190</v>
      </c>
      <c r="C126" s="14" t="s">
        <v>11</v>
      </c>
      <c r="D126" s="15" t="s">
        <v>1</v>
      </c>
      <c r="E126" s="15" t="s">
        <v>2</v>
      </c>
      <c r="F126" s="16" t="s">
        <v>3</v>
      </c>
      <c r="G126" s="17" t="s">
        <v>4</v>
      </c>
      <c r="H126" s="15" t="s">
        <v>6</v>
      </c>
      <c r="I126" s="17" t="s">
        <v>7</v>
      </c>
      <c r="J126" s="17" t="s">
        <v>12</v>
      </c>
      <c r="K126" s="17" t="s">
        <v>5</v>
      </c>
      <c r="L126" s="15" t="s">
        <v>6</v>
      </c>
      <c r="M126" s="17" t="s">
        <v>7</v>
      </c>
      <c r="N126" s="17" t="s">
        <v>12</v>
      </c>
      <c r="O126" s="17" t="s">
        <v>5</v>
      </c>
      <c r="P126" s="18" t="s">
        <v>8</v>
      </c>
      <c r="Q126" s="19" t="s">
        <v>9</v>
      </c>
      <c r="R126" s="41" t="s">
        <v>10</v>
      </c>
    </row>
    <row r="127" spans="1:18">
      <c r="A127" s="4">
        <v>139</v>
      </c>
      <c r="B127" s="11" t="str">
        <f>VLOOKUP(A127,Names!A197:C1208,2,FALSE)</f>
        <v>Christopher Tierney</v>
      </c>
      <c r="C127" s="12" t="str">
        <f>VLOOKUP(A127,Names!A197:C1208,3,FALSE)</f>
        <v>Spelthorne</v>
      </c>
      <c r="D127" s="6">
        <v>7.6</v>
      </c>
      <c r="E127" s="6">
        <v>7.3</v>
      </c>
      <c r="F127" s="7">
        <v>7.8</v>
      </c>
      <c r="G127" s="8">
        <f>D127+E127+F127</f>
        <v>22.7</v>
      </c>
      <c r="H127" s="6">
        <v>8.1</v>
      </c>
      <c r="I127" s="6">
        <v>8.1</v>
      </c>
      <c r="J127" s="6">
        <v>8.1</v>
      </c>
      <c r="K127" s="8">
        <f>H127+I127+J127</f>
        <v>24.299999999999997</v>
      </c>
      <c r="L127" s="6">
        <v>9.1999999999999993</v>
      </c>
      <c r="M127" s="6">
        <v>9.3000000000000007</v>
      </c>
      <c r="N127" s="6">
        <v>9.1</v>
      </c>
      <c r="O127" s="8">
        <f>L127+M127+N127</f>
        <v>27.6</v>
      </c>
      <c r="P127" s="9">
        <v>0</v>
      </c>
      <c r="Q127" s="24">
        <f>SUM(G127+K127+O127)-P127</f>
        <v>74.599999999999994</v>
      </c>
      <c r="R127" s="10">
        <f>RANK(Q127,Q$127:Q$127,0)</f>
        <v>1</v>
      </c>
    </row>
    <row r="129" spans="1:18" ht="13.5" thickBot="1"/>
    <row r="130" spans="1:18" ht="13.5" thickBot="1">
      <c r="A130" s="13" t="s">
        <v>0</v>
      </c>
      <c r="B130" s="42" t="s">
        <v>119</v>
      </c>
      <c r="C130" s="14" t="s">
        <v>11</v>
      </c>
      <c r="D130" s="15" t="s">
        <v>1</v>
      </c>
      <c r="E130" s="15" t="s">
        <v>2</v>
      </c>
      <c r="F130" s="16" t="s">
        <v>3</v>
      </c>
      <c r="G130" s="17" t="s">
        <v>4</v>
      </c>
      <c r="H130" s="15" t="s">
        <v>6</v>
      </c>
      <c r="I130" s="17" t="s">
        <v>7</v>
      </c>
      <c r="J130" s="17" t="s">
        <v>12</v>
      </c>
      <c r="K130" s="17" t="s">
        <v>5</v>
      </c>
      <c r="L130" s="15" t="s">
        <v>6</v>
      </c>
      <c r="M130" s="17" t="s">
        <v>7</v>
      </c>
      <c r="N130" s="17" t="s">
        <v>12</v>
      </c>
      <c r="O130" s="17" t="s">
        <v>5</v>
      </c>
      <c r="P130" s="18" t="s">
        <v>8</v>
      </c>
      <c r="Q130" s="19" t="s">
        <v>9</v>
      </c>
      <c r="R130" s="43" t="s">
        <v>10</v>
      </c>
    </row>
    <row r="131" spans="1:18">
      <c r="A131" s="4">
        <v>140</v>
      </c>
      <c r="B131" s="11" t="str">
        <f>VLOOKUP(A131,Names!A57:C1068,2,FALSE)</f>
        <v>Millie Gower</v>
      </c>
      <c r="C131" s="12" t="str">
        <f>VLOOKUP(A131,Names!A57:C1068,3,FALSE)</f>
        <v>Spelthorne</v>
      </c>
      <c r="D131" s="6">
        <v>8.1</v>
      </c>
      <c r="E131" s="6">
        <v>7.9</v>
      </c>
      <c r="F131" s="7">
        <v>8</v>
      </c>
      <c r="G131" s="8">
        <f>D131+E131+F131</f>
        <v>24</v>
      </c>
      <c r="H131" s="6">
        <v>8.5</v>
      </c>
      <c r="I131" s="6">
        <v>8.5</v>
      </c>
      <c r="J131" s="6">
        <v>8.5</v>
      </c>
      <c r="K131" s="8">
        <f>H131+I131+J131</f>
        <v>25.5</v>
      </c>
      <c r="L131" s="6">
        <v>9.1</v>
      </c>
      <c r="M131" s="6">
        <v>9.1</v>
      </c>
      <c r="N131" s="6">
        <v>9.1</v>
      </c>
      <c r="O131" s="8">
        <f>L131+M131+N131</f>
        <v>27.299999999999997</v>
      </c>
      <c r="P131" s="9">
        <v>0</v>
      </c>
      <c r="Q131" s="24">
        <f>SUM(G131+K131+O131)-P131</f>
        <v>76.8</v>
      </c>
      <c r="R131" s="10">
        <f>RANK(Q131,Q$131:Q$131,0)</f>
        <v>1</v>
      </c>
    </row>
    <row r="133" spans="1:18" ht="13.5" thickBot="1"/>
    <row r="134" spans="1:18" ht="13.5" thickBot="1">
      <c r="A134" s="13" t="s">
        <v>0</v>
      </c>
      <c r="B134" s="42" t="s">
        <v>119</v>
      </c>
      <c r="C134" s="14" t="s">
        <v>11</v>
      </c>
      <c r="D134" s="15" t="s">
        <v>1</v>
      </c>
      <c r="E134" s="15" t="s">
        <v>2</v>
      </c>
      <c r="F134" s="16" t="s">
        <v>3</v>
      </c>
      <c r="G134" s="17" t="s">
        <v>4</v>
      </c>
      <c r="H134" s="15" t="s">
        <v>6</v>
      </c>
      <c r="I134" s="17" t="s">
        <v>7</v>
      </c>
      <c r="J134" s="17" t="s">
        <v>12</v>
      </c>
      <c r="K134" s="17" t="s">
        <v>5</v>
      </c>
      <c r="L134" s="15" t="s">
        <v>6</v>
      </c>
      <c r="M134" s="17" t="s">
        <v>7</v>
      </c>
      <c r="N134" s="17" t="s">
        <v>12</v>
      </c>
      <c r="O134" s="17" t="s">
        <v>5</v>
      </c>
      <c r="P134" s="18" t="s">
        <v>8</v>
      </c>
      <c r="Q134" s="19" t="s">
        <v>9</v>
      </c>
      <c r="R134" s="43" t="s">
        <v>10</v>
      </c>
    </row>
    <row r="135" spans="1:18">
      <c r="A135" s="4">
        <v>141</v>
      </c>
      <c r="B135" s="11" t="str">
        <f>VLOOKUP(A135,Names!A61:C1072,2,FALSE)</f>
        <v>Oliver Coombs</v>
      </c>
      <c r="C135" s="12" t="str">
        <f>VLOOKUP(A135,Names!A61:C1072,3,FALSE)</f>
        <v>Spelthorne</v>
      </c>
      <c r="D135" s="6">
        <v>7.8</v>
      </c>
      <c r="E135" s="6">
        <v>8.1999999999999993</v>
      </c>
      <c r="F135" s="7">
        <v>8</v>
      </c>
      <c r="G135" s="8">
        <f>D135+E135+F135</f>
        <v>24</v>
      </c>
      <c r="H135" s="6">
        <v>8.5</v>
      </c>
      <c r="I135" s="6">
        <v>8.5</v>
      </c>
      <c r="J135" s="6">
        <v>8.3000000000000007</v>
      </c>
      <c r="K135" s="8">
        <f>H135+I135+J135</f>
        <v>25.3</v>
      </c>
      <c r="L135" s="6">
        <v>9</v>
      </c>
      <c r="M135" s="6">
        <v>8.9</v>
      </c>
      <c r="N135" s="6">
        <v>8.9499999999999993</v>
      </c>
      <c r="O135" s="8">
        <f>L135+M135+N135</f>
        <v>26.849999999999998</v>
      </c>
      <c r="P135" s="9">
        <v>0</v>
      </c>
      <c r="Q135" s="24">
        <f>SUM(G135+K135+O135)-P135</f>
        <v>76.149999999999991</v>
      </c>
      <c r="R135" s="10">
        <f>RANK(Q135,Q$135:Q$135,0)</f>
        <v>1</v>
      </c>
    </row>
    <row r="137" spans="1:18" ht="13.5" thickBot="1"/>
    <row r="138" spans="1:18" ht="13.5" thickBot="1">
      <c r="A138" s="13" t="s">
        <v>0</v>
      </c>
      <c r="B138" s="44" t="s">
        <v>120</v>
      </c>
      <c r="C138" s="14" t="s">
        <v>11</v>
      </c>
      <c r="D138" s="15" t="s">
        <v>1</v>
      </c>
      <c r="E138" s="15" t="s">
        <v>2</v>
      </c>
      <c r="F138" s="16" t="s">
        <v>3</v>
      </c>
      <c r="G138" s="17" t="s">
        <v>4</v>
      </c>
      <c r="H138" s="15" t="s">
        <v>6</v>
      </c>
      <c r="I138" s="17" t="s">
        <v>7</v>
      </c>
      <c r="J138" s="17" t="s">
        <v>12</v>
      </c>
      <c r="K138" s="17" t="s">
        <v>5</v>
      </c>
      <c r="L138" s="15" t="s">
        <v>6</v>
      </c>
      <c r="M138" s="17" t="s">
        <v>7</v>
      </c>
      <c r="N138" s="17" t="s">
        <v>12</v>
      </c>
      <c r="O138" s="17" t="s">
        <v>5</v>
      </c>
      <c r="P138" s="18" t="s">
        <v>8</v>
      </c>
      <c r="Q138" s="19" t="s">
        <v>9</v>
      </c>
      <c r="R138" s="45" t="s">
        <v>10</v>
      </c>
    </row>
    <row r="139" spans="1:18">
      <c r="A139" s="4">
        <v>142</v>
      </c>
      <c r="B139" s="11" t="str">
        <f>VLOOKUP(A139,Names!A64:C1075,2,FALSE)</f>
        <v>Oliver Baines</v>
      </c>
      <c r="C139" s="12" t="str">
        <f>VLOOKUP(A139,Names!A64:C1075,3,FALSE)</f>
        <v>Spelthorne</v>
      </c>
      <c r="D139" s="6">
        <v>6.8</v>
      </c>
      <c r="E139" s="6">
        <v>7.1</v>
      </c>
      <c r="F139" s="7">
        <v>6.95</v>
      </c>
      <c r="G139" s="8">
        <f>D139+E139+F139</f>
        <v>20.849999999999998</v>
      </c>
      <c r="H139" s="6">
        <v>8.1</v>
      </c>
      <c r="I139" s="6">
        <v>8.3000000000000007</v>
      </c>
      <c r="J139" s="6">
        <v>8.1999999999999993</v>
      </c>
      <c r="K139" s="8">
        <f>H139+I139+J139</f>
        <v>24.599999999999998</v>
      </c>
      <c r="L139" s="6">
        <v>9</v>
      </c>
      <c r="M139" s="6">
        <v>8.8000000000000007</v>
      </c>
      <c r="N139" s="6">
        <v>8.9</v>
      </c>
      <c r="O139" s="8">
        <f>L139+M139+N139</f>
        <v>26.700000000000003</v>
      </c>
      <c r="P139" s="9">
        <v>0</v>
      </c>
      <c r="Q139" s="24">
        <f>SUM(G139+K139+O139)-P139</f>
        <v>72.150000000000006</v>
      </c>
      <c r="R139" s="10">
        <f>RANK(Q139,Q$139:Q$140,0)</f>
        <v>1</v>
      </c>
    </row>
    <row r="140" spans="1:18">
      <c r="A140" s="4">
        <v>143</v>
      </c>
      <c r="B140" s="11" t="str">
        <f>VLOOKUP(A140,Names!A65:C1076,2,FALSE)</f>
        <v>Adam Davies</v>
      </c>
      <c r="C140" s="12" t="str">
        <f>VLOOKUP(A140,Names!A65:C1076,3,FALSE)</f>
        <v>Hollington</v>
      </c>
      <c r="D140" s="6">
        <v>7.6</v>
      </c>
      <c r="E140" s="6">
        <v>7.9</v>
      </c>
      <c r="F140" s="7">
        <v>7.85</v>
      </c>
      <c r="G140" s="8">
        <f>D140+E140+F140</f>
        <v>23.35</v>
      </c>
      <c r="H140" s="6">
        <v>7.8</v>
      </c>
      <c r="I140" s="6">
        <v>7.8</v>
      </c>
      <c r="J140" s="6">
        <v>7.8</v>
      </c>
      <c r="K140" s="8">
        <f>H140+I140+J140</f>
        <v>23.4</v>
      </c>
      <c r="L140" s="6">
        <v>0</v>
      </c>
      <c r="M140" s="6">
        <v>0</v>
      </c>
      <c r="N140" s="6">
        <v>0</v>
      </c>
      <c r="O140" s="8">
        <f>L140+M140+N140</f>
        <v>0</v>
      </c>
      <c r="P140" s="9">
        <v>0</v>
      </c>
      <c r="Q140" s="24">
        <f>SUM(G140+K140+O140)-P140</f>
        <v>46.75</v>
      </c>
      <c r="R140" s="10">
        <f>RANK(Q140,Q$139:Q$140,0)</f>
        <v>2</v>
      </c>
    </row>
  </sheetData>
  <sortState ref="A236:R238">
    <sortCondition descending="1" ref="Q236:Q238"/>
  </sortState>
  <mergeCells count="1">
    <mergeCell ref="D2:Q2"/>
  </mergeCells>
  <conditionalFormatting sqref="R1 R4:R1048576">
    <cfRule type="cellIs" dxfId="75" priority="1843" operator="equal">
      <formula>3</formula>
    </cfRule>
    <cfRule type="cellIs" dxfId="74" priority="1844" operator="equal">
      <formula>2</formula>
    </cfRule>
    <cfRule type="cellIs" dxfId="73" priority="1845" operator="equal">
      <formula>1</formula>
    </cfRule>
  </conditionalFormatting>
  <conditionalFormatting sqref="Q135">
    <cfRule type="duplicateValues" dxfId="72" priority="966"/>
  </conditionalFormatting>
  <conditionalFormatting sqref="Q140">
    <cfRule type="duplicateValues" dxfId="71" priority="962"/>
  </conditionalFormatting>
  <conditionalFormatting sqref="Q92:Q93">
    <cfRule type="duplicateValues" dxfId="70" priority="953"/>
  </conditionalFormatting>
  <conditionalFormatting sqref="Q6 Q11">
    <cfRule type="duplicateValues" dxfId="69" priority="671"/>
  </conditionalFormatting>
  <conditionalFormatting sqref="Q12:Q13">
    <cfRule type="duplicateValues" dxfId="68" priority="667"/>
  </conditionalFormatting>
  <conditionalFormatting sqref="Q10">
    <cfRule type="duplicateValues" dxfId="67" priority="663"/>
  </conditionalFormatting>
  <conditionalFormatting sqref="Q18">
    <cfRule type="duplicateValues" dxfId="66" priority="621"/>
  </conditionalFormatting>
  <conditionalFormatting sqref="Q31">
    <cfRule type="duplicateValues" dxfId="65" priority="599"/>
  </conditionalFormatting>
  <conditionalFormatting sqref="Q27:Q30">
    <cfRule type="duplicateValues" dxfId="64" priority="587"/>
  </conditionalFormatting>
  <conditionalFormatting sqref="Q26">
    <cfRule type="duplicateValues" dxfId="63" priority="583"/>
  </conditionalFormatting>
  <conditionalFormatting sqref="Q25">
    <cfRule type="duplicateValues" dxfId="62" priority="579"/>
  </conditionalFormatting>
  <conditionalFormatting sqref="Q24">
    <cfRule type="duplicateValues" dxfId="61" priority="575"/>
  </conditionalFormatting>
  <conditionalFormatting sqref="Q23">
    <cfRule type="duplicateValues" dxfId="60" priority="571"/>
  </conditionalFormatting>
  <conditionalFormatting sqref="Q22">
    <cfRule type="duplicateValues" dxfId="59" priority="567"/>
  </conditionalFormatting>
  <conditionalFormatting sqref="Q44">
    <cfRule type="duplicateValues" dxfId="58" priority="554"/>
  </conditionalFormatting>
  <conditionalFormatting sqref="Q41:Q43">
    <cfRule type="duplicateValues" dxfId="57" priority="546"/>
  </conditionalFormatting>
  <conditionalFormatting sqref="Q49">
    <cfRule type="duplicateValues" dxfId="56" priority="529"/>
  </conditionalFormatting>
  <conditionalFormatting sqref="Q48">
    <cfRule type="duplicateValues" dxfId="55" priority="525"/>
  </conditionalFormatting>
  <conditionalFormatting sqref="Q60">
    <cfRule type="duplicateValues" dxfId="54" priority="512"/>
  </conditionalFormatting>
  <conditionalFormatting sqref="Q59">
    <cfRule type="duplicateValues" dxfId="53" priority="508"/>
  </conditionalFormatting>
  <conditionalFormatting sqref="Q53">
    <cfRule type="duplicateValues" dxfId="52" priority="504"/>
  </conditionalFormatting>
  <conditionalFormatting sqref="Q83">
    <cfRule type="duplicateValues" dxfId="51" priority="474"/>
  </conditionalFormatting>
  <conditionalFormatting sqref="Q82">
    <cfRule type="duplicateValues" dxfId="50" priority="470"/>
  </conditionalFormatting>
  <conditionalFormatting sqref="Q81">
    <cfRule type="duplicateValues" dxfId="49" priority="466"/>
  </conditionalFormatting>
  <conditionalFormatting sqref="Q80">
    <cfRule type="duplicateValues" dxfId="48" priority="462"/>
  </conditionalFormatting>
  <conditionalFormatting sqref="Q79">
    <cfRule type="duplicateValues" dxfId="47" priority="458"/>
  </conditionalFormatting>
  <conditionalFormatting sqref="Q78">
    <cfRule type="duplicateValues" dxfId="46" priority="454"/>
  </conditionalFormatting>
  <conditionalFormatting sqref="Q73">
    <cfRule type="duplicateValues" dxfId="45" priority="450"/>
  </conditionalFormatting>
  <conditionalFormatting sqref="Q72">
    <cfRule type="duplicateValues" dxfId="44" priority="446"/>
  </conditionalFormatting>
  <conditionalFormatting sqref="Q107">
    <cfRule type="duplicateValues" dxfId="43" priority="1980"/>
  </conditionalFormatting>
  <conditionalFormatting sqref="Q97 Q101">
    <cfRule type="duplicateValues" dxfId="42" priority="404"/>
  </conditionalFormatting>
  <conditionalFormatting sqref="Q102:Q103">
    <cfRule type="duplicateValues" dxfId="41" priority="403"/>
  </conditionalFormatting>
  <conditionalFormatting sqref="Q111 Q113">
    <cfRule type="duplicateValues" dxfId="40" priority="390"/>
  </conditionalFormatting>
  <conditionalFormatting sqref="Q121:Q122">
    <cfRule type="duplicateValues" dxfId="39" priority="358"/>
  </conditionalFormatting>
  <conditionalFormatting sqref="Q6 Q10:Q13">
    <cfRule type="duplicateValues" dxfId="38" priority="190"/>
  </conditionalFormatting>
  <conditionalFormatting sqref="Q22:Q31">
    <cfRule type="duplicateValues" dxfId="37" priority="188"/>
  </conditionalFormatting>
  <conditionalFormatting sqref="Q41:Q44">
    <cfRule type="duplicateValues" dxfId="36" priority="187"/>
  </conditionalFormatting>
  <conditionalFormatting sqref="Q53 Q59:Q60">
    <cfRule type="duplicateValues" dxfId="35" priority="185"/>
  </conditionalFormatting>
  <conditionalFormatting sqref="Q72:Q73 Q78:Q83">
    <cfRule type="duplicateValues" dxfId="34" priority="184"/>
  </conditionalFormatting>
  <conditionalFormatting sqref="Q97 Q101:Q103">
    <cfRule type="duplicateValues" dxfId="33" priority="181"/>
  </conditionalFormatting>
  <conditionalFormatting sqref="Q8">
    <cfRule type="duplicateValues" dxfId="32" priority="122"/>
  </conditionalFormatting>
  <conditionalFormatting sqref="Q9">
    <cfRule type="duplicateValues" dxfId="31" priority="118"/>
  </conditionalFormatting>
  <conditionalFormatting sqref="Q7">
    <cfRule type="duplicateValues" dxfId="30" priority="117"/>
  </conditionalFormatting>
  <conditionalFormatting sqref="Q7:Q9">
    <cfRule type="duplicateValues" dxfId="29" priority="110"/>
  </conditionalFormatting>
  <conditionalFormatting sqref="Q17">
    <cfRule type="duplicateValues" dxfId="28" priority="2012"/>
  </conditionalFormatting>
  <conditionalFormatting sqref="Q17:Q18">
    <cfRule type="duplicateValues" dxfId="27" priority="2013"/>
  </conditionalFormatting>
  <conditionalFormatting sqref="Q37">
    <cfRule type="duplicateValues" dxfId="26" priority="101"/>
  </conditionalFormatting>
  <conditionalFormatting sqref="Q36">
    <cfRule type="duplicateValues" dxfId="25" priority="100"/>
  </conditionalFormatting>
  <conditionalFormatting sqref="Q35">
    <cfRule type="duplicateValues" dxfId="24" priority="99"/>
  </conditionalFormatting>
  <conditionalFormatting sqref="Q35:Q37">
    <cfRule type="duplicateValues" dxfId="23" priority="95"/>
  </conditionalFormatting>
  <conditionalFormatting sqref="Q48:Q49">
    <cfRule type="duplicateValues" dxfId="22" priority="2014"/>
  </conditionalFormatting>
  <conditionalFormatting sqref="Q55:Q58">
    <cfRule type="duplicateValues" dxfId="21" priority="78"/>
  </conditionalFormatting>
  <conditionalFormatting sqref="Q54">
    <cfRule type="duplicateValues" dxfId="20" priority="77"/>
  </conditionalFormatting>
  <conditionalFormatting sqref="Q54:Q58">
    <cfRule type="duplicateValues" dxfId="19" priority="73"/>
  </conditionalFormatting>
  <conditionalFormatting sqref="Q64:Q68">
    <cfRule type="duplicateValues" dxfId="18" priority="53"/>
  </conditionalFormatting>
  <conditionalFormatting sqref="Q77">
    <cfRule type="duplicateValues" dxfId="17" priority="48"/>
  </conditionalFormatting>
  <conditionalFormatting sqref="Q76">
    <cfRule type="duplicateValues" dxfId="16" priority="47"/>
  </conditionalFormatting>
  <conditionalFormatting sqref="Q75">
    <cfRule type="duplicateValues" dxfId="15" priority="46"/>
  </conditionalFormatting>
  <conditionalFormatting sqref="Q74">
    <cfRule type="duplicateValues" dxfId="14" priority="45"/>
  </conditionalFormatting>
  <conditionalFormatting sqref="Q74:Q77">
    <cfRule type="duplicateValues" dxfId="13" priority="41"/>
  </conditionalFormatting>
  <conditionalFormatting sqref="Q88">
    <cfRule type="duplicateValues" dxfId="12" priority="36"/>
  </conditionalFormatting>
  <conditionalFormatting sqref="Q87">
    <cfRule type="duplicateValues" dxfId="11" priority="35"/>
  </conditionalFormatting>
  <conditionalFormatting sqref="Q87:Q88">
    <cfRule type="duplicateValues" dxfId="10" priority="34"/>
  </conditionalFormatting>
  <conditionalFormatting sqref="Q98">
    <cfRule type="duplicateValues" dxfId="9" priority="27"/>
  </conditionalFormatting>
  <conditionalFormatting sqref="Q99:Q100">
    <cfRule type="duplicateValues" dxfId="8" priority="26"/>
  </conditionalFormatting>
  <conditionalFormatting sqref="Q98:Q100">
    <cfRule type="duplicateValues" dxfId="7" priority="25"/>
  </conditionalFormatting>
  <conditionalFormatting sqref="Q112">
    <cfRule type="duplicateValues" dxfId="6" priority="21"/>
  </conditionalFormatting>
  <conditionalFormatting sqref="Q117">
    <cfRule type="duplicateValues" dxfId="5" priority="2015"/>
  </conditionalFormatting>
  <conditionalFormatting sqref="Q123">
    <cfRule type="duplicateValues" dxfId="4" priority="2016"/>
  </conditionalFormatting>
  <conditionalFormatting sqref="Q121:Q123">
    <cfRule type="duplicateValues" dxfId="3" priority="2017"/>
  </conditionalFormatting>
  <conditionalFormatting sqref="Q127">
    <cfRule type="duplicateValues" dxfId="2" priority="15"/>
  </conditionalFormatting>
  <conditionalFormatting sqref="Q131">
    <cfRule type="duplicateValues" dxfId="1" priority="11"/>
  </conditionalFormatting>
  <conditionalFormatting sqref="Q139">
    <cfRule type="duplicateValues" dxfId="0" priority="7"/>
  </conditionalFormatting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96"/>
  <sheetViews>
    <sheetView topLeftCell="A200" workbookViewId="0">
      <selection activeCell="C343" sqref="C343"/>
    </sheetView>
  </sheetViews>
  <sheetFormatPr defaultRowHeight="12.75"/>
  <cols>
    <col min="2" max="2" width="63.28515625" customWidth="1"/>
    <col min="3" max="3" width="25.28515625" customWidth="1"/>
  </cols>
  <sheetData>
    <row r="1" ht="13.5" hidden="1" thickBot="1"/>
    <row r="2" ht="13.5" hidden="1" thickBot="1"/>
    <row r="3" ht="13.5" hidden="1" thickBot="1"/>
    <row r="4" ht="13.5" hidden="1" thickBot="1"/>
    <row r="5" ht="13.5" hidden="1" thickBot="1"/>
    <row r="6" ht="13.5" hidden="1" thickBot="1"/>
    <row r="7" ht="13.5" hidden="1" thickBot="1"/>
    <row r="8" ht="13.5" hidden="1" thickBot="1"/>
    <row r="9" ht="13.5" hidden="1" thickBot="1"/>
    <row r="10" ht="13.5" hidden="1" thickBot="1"/>
    <row r="11" ht="13.5" hidden="1" thickBot="1"/>
    <row r="12" ht="13.5" hidden="1" thickBot="1"/>
    <row r="13" ht="13.5" hidden="1" thickBot="1"/>
    <row r="14" ht="13.5" hidden="1" thickBot="1"/>
    <row r="15" ht="13.5" hidden="1" thickBot="1"/>
    <row r="16" ht="13.5" hidden="1" thickBot="1"/>
    <row r="17" ht="13.5" hidden="1" thickBot="1"/>
    <row r="18" ht="13.5" hidden="1" thickBot="1"/>
    <row r="19" ht="13.5" hidden="1" thickBot="1"/>
    <row r="20" ht="13.5" hidden="1" thickBot="1"/>
    <row r="21" ht="13.5" hidden="1" thickBot="1"/>
    <row r="22" ht="13.5" hidden="1" thickBot="1"/>
    <row r="23" ht="13.5" hidden="1" thickBot="1"/>
    <row r="24" ht="13.5" hidden="1" thickBot="1"/>
    <row r="25" ht="13.5" hidden="1" thickBot="1"/>
    <row r="26" ht="13.5" hidden="1" thickBot="1"/>
    <row r="27" ht="13.5" hidden="1" thickBot="1"/>
    <row r="28" ht="13.5" hidden="1" thickBot="1"/>
    <row r="29" ht="13.5" hidden="1" thickBot="1"/>
    <row r="30" ht="13.5" hidden="1" thickBot="1"/>
    <row r="31" ht="13.5" hidden="1" thickBot="1"/>
    <row r="32" ht="13.5" hidden="1" thickBot="1"/>
    <row r="33" ht="13.5" hidden="1" thickBot="1"/>
    <row r="34" ht="13.5" hidden="1" thickBot="1"/>
    <row r="35" ht="13.5" hidden="1" thickBot="1"/>
    <row r="36" ht="13.5" hidden="1" thickBot="1"/>
    <row r="37" ht="13.5" hidden="1" thickBot="1"/>
    <row r="38" ht="13.5" hidden="1" thickBot="1"/>
    <row r="39" ht="13.5" hidden="1" thickBot="1"/>
    <row r="40" ht="13.5" hidden="1" thickBot="1"/>
    <row r="41" ht="13.5" hidden="1" thickBot="1"/>
    <row r="42" ht="13.5" hidden="1" thickBot="1"/>
    <row r="43" ht="13.5" hidden="1" thickBot="1"/>
    <row r="44" ht="13.5" hidden="1" thickBot="1"/>
    <row r="45" ht="13.5" hidden="1" thickBot="1"/>
    <row r="46" ht="13.5" hidden="1" thickBot="1"/>
    <row r="47" ht="13.5" hidden="1" thickBot="1"/>
    <row r="48" ht="13.5" hidden="1" thickBot="1"/>
    <row r="49" ht="13.5" hidden="1" thickBot="1"/>
    <row r="50" ht="13.5" hidden="1" thickBot="1"/>
    <row r="51" ht="13.5" hidden="1" thickBot="1"/>
    <row r="52" ht="13.5" hidden="1" thickBot="1"/>
    <row r="53" ht="13.5" hidden="1" thickBot="1"/>
    <row r="54" ht="13.5" hidden="1" thickBot="1"/>
    <row r="55" ht="13.5" hidden="1" thickBot="1"/>
    <row r="56" ht="13.5" hidden="1" thickBot="1"/>
    <row r="57" ht="13.5" hidden="1" thickBot="1"/>
    <row r="58" ht="13.5" hidden="1" thickBot="1"/>
    <row r="59" ht="13.5" hidden="1" thickBot="1"/>
    <row r="60" ht="13.5" hidden="1" thickBot="1"/>
    <row r="61" ht="13.5" hidden="1" thickBot="1"/>
    <row r="62" ht="13.5" hidden="1" thickBot="1"/>
    <row r="63" ht="13.5" hidden="1" thickBot="1"/>
    <row r="64" ht="13.5" hidden="1" thickBot="1"/>
    <row r="65" ht="13.5" hidden="1" thickBot="1"/>
    <row r="66" ht="13.5" hidden="1" thickBot="1"/>
    <row r="67" ht="13.5" hidden="1" thickBot="1"/>
    <row r="68" ht="13.5" hidden="1" thickBot="1"/>
    <row r="69" ht="13.5" hidden="1" thickBot="1"/>
    <row r="70" ht="13.5" hidden="1" thickBot="1"/>
    <row r="71" ht="13.5" hidden="1" thickBot="1"/>
    <row r="72" ht="13.5" hidden="1" thickBot="1"/>
    <row r="73" ht="13.5" hidden="1" thickBot="1"/>
    <row r="74" ht="13.5" hidden="1" thickBot="1"/>
    <row r="75" ht="13.5" hidden="1" thickBot="1"/>
    <row r="76" ht="13.5" hidden="1" thickBot="1"/>
    <row r="77" ht="13.5" hidden="1" thickBot="1"/>
    <row r="78" ht="13.5" hidden="1" thickBot="1"/>
    <row r="79" ht="13.5" hidden="1" thickBot="1"/>
    <row r="80" ht="13.5" hidden="1" thickBot="1"/>
    <row r="81" ht="13.5" hidden="1" thickBot="1"/>
    <row r="82" ht="13.5" hidden="1" thickBot="1"/>
    <row r="83" ht="13.5" hidden="1" thickBot="1"/>
    <row r="84" ht="13.5" hidden="1" thickBot="1"/>
    <row r="85" ht="13.5" hidden="1" thickBot="1"/>
    <row r="86" ht="13.5" hidden="1" thickBot="1"/>
    <row r="87" ht="13.5" hidden="1" thickBot="1"/>
    <row r="88" ht="13.5" hidden="1" thickBot="1"/>
    <row r="89" ht="13.5" hidden="1" thickBot="1"/>
    <row r="90" ht="13.5" hidden="1" thickBot="1"/>
    <row r="91" ht="13.5" hidden="1" thickBot="1"/>
    <row r="92" ht="13.5" hidden="1" thickBot="1"/>
    <row r="93" ht="13.5" hidden="1" thickBot="1"/>
    <row r="94" ht="13.5" hidden="1" thickBot="1"/>
    <row r="95" ht="13.5" hidden="1" thickBot="1"/>
    <row r="96" ht="13.5" hidden="1" thickBot="1"/>
    <row r="97" ht="13.5" hidden="1" thickBot="1"/>
    <row r="98" ht="13.5" hidden="1" thickBot="1"/>
    <row r="99" ht="13.5" hidden="1" thickBot="1"/>
    <row r="100" ht="13.5" hidden="1" thickBot="1"/>
    <row r="101" ht="13.5" hidden="1" thickBot="1"/>
    <row r="102" ht="13.5" hidden="1" thickBot="1"/>
    <row r="103" ht="13.5" hidden="1" thickBot="1"/>
    <row r="104" ht="13.5" hidden="1" thickBot="1"/>
    <row r="105" ht="13.5" hidden="1" thickBot="1"/>
    <row r="106" ht="13.5" hidden="1" thickBot="1"/>
    <row r="107" ht="13.5" hidden="1" thickBot="1"/>
    <row r="108" ht="13.5" hidden="1" thickBot="1"/>
    <row r="109" ht="13.5" hidden="1" thickBot="1"/>
    <row r="110" ht="13.5" hidden="1" thickBot="1"/>
    <row r="111" ht="13.5" hidden="1" thickBot="1"/>
    <row r="112" ht="13.5" hidden="1" thickBot="1"/>
    <row r="113" ht="13.5" hidden="1" thickBot="1"/>
    <row r="114" ht="13.5" hidden="1" thickBot="1"/>
    <row r="115" ht="13.5" hidden="1" thickBot="1"/>
    <row r="116" ht="13.5" hidden="1" thickBot="1"/>
    <row r="117" ht="13.5" hidden="1" thickBot="1"/>
    <row r="118" ht="13.5" hidden="1" thickBot="1"/>
    <row r="119" ht="13.5" hidden="1" thickBot="1"/>
    <row r="120" ht="13.5" hidden="1" thickBot="1"/>
    <row r="121" ht="13.5" hidden="1" thickBot="1"/>
    <row r="122" ht="13.5" hidden="1" thickBot="1"/>
    <row r="123" ht="13.5" hidden="1" thickBot="1"/>
    <row r="124" ht="13.5" hidden="1" thickBot="1"/>
    <row r="125" ht="13.5" hidden="1" thickBot="1"/>
    <row r="126" ht="13.5" hidden="1" thickBot="1"/>
    <row r="127" ht="13.5" hidden="1" thickBot="1"/>
    <row r="128" ht="13.5" hidden="1" thickBot="1"/>
    <row r="129" ht="13.5" hidden="1" thickBot="1"/>
    <row r="130" ht="13.5" hidden="1" thickBot="1"/>
    <row r="131" ht="13.5" hidden="1" thickBot="1"/>
    <row r="132" ht="13.5" hidden="1" thickBot="1"/>
    <row r="133" ht="13.5" hidden="1" thickBot="1"/>
    <row r="134" ht="13.5" hidden="1" thickBot="1"/>
    <row r="135" ht="13.5" hidden="1" thickBot="1"/>
    <row r="136" ht="13.5" hidden="1" thickBot="1"/>
    <row r="137" ht="13.5" hidden="1" thickBot="1"/>
    <row r="138" ht="13.5" hidden="1" thickBot="1"/>
    <row r="139" ht="13.5" hidden="1" thickBot="1"/>
    <row r="140" ht="13.5" hidden="1" thickBot="1"/>
    <row r="141" ht="13.5" hidden="1" thickBot="1"/>
    <row r="142" ht="13.5" hidden="1" thickBot="1"/>
    <row r="143" ht="13.5" hidden="1" thickBot="1"/>
    <row r="144" ht="13.5" hidden="1" thickBot="1"/>
    <row r="145" ht="13.5" hidden="1" thickBot="1"/>
    <row r="146" ht="13.5" hidden="1" thickBot="1"/>
    <row r="147" ht="13.5" hidden="1" thickBot="1"/>
    <row r="148" ht="13.5" hidden="1" thickBot="1"/>
    <row r="149" ht="13.5" hidden="1" thickBot="1"/>
    <row r="150" ht="13.5" hidden="1" thickBot="1"/>
    <row r="151" ht="13.5" hidden="1" thickBot="1"/>
    <row r="152" ht="13.5" hidden="1" thickBot="1"/>
    <row r="153" ht="13.5" hidden="1" thickBot="1"/>
    <row r="154" ht="13.5" hidden="1" thickBot="1"/>
    <row r="155" ht="13.5" hidden="1" thickBot="1"/>
    <row r="156" ht="13.5" hidden="1" thickBot="1"/>
    <row r="157" ht="13.5" hidden="1" thickBot="1"/>
    <row r="158" ht="13.5" hidden="1" thickBot="1"/>
    <row r="159" ht="13.5" hidden="1" thickBot="1"/>
    <row r="160" ht="13.5" hidden="1" thickBot="1"/>
    <row r="161" ht="13.5" hidden="1" thickBot="1"/>
    <row r="162" ht="13.5" hidden="1" thickBot="1"/>
    <row r="163" ht="13.5" hidden="1" thickBot="1"/>
    <row r="164" ht="13.5" hidden="1" thickBot="1"/>
    <row r="165" ht="13.5" hidden="1" thickBot="1"/>
    <row r="166" ht="13.5" hidden="1" thickBot="1"/>
    <row r="167" ht="13.5" hidden="1" thickBot="1"/>
    <row r="168" ht="13.5" hidden="1" thickBot="1"/>
    <row r="169" ht="13.5" hidden="1" thickBot="1"/>
    <row r="170" ht="13.5" hidden="1" thickBot="1"/>
    <row r="171" ht="13.5" hidden="1" thickBot="1"/>
    <row r="172" ht="13.5" hidden="1" thickBot="1"/>
    <row r="173" ht="13.5" hidden="1" thickBot="1"/>
    <row r="174" ht="13.5" hidden="1" thickBot="1"/>
    <row r="175" ht="13.5" hidden="1" thickBot="1"/>
    <row r="176" ht="13.5" hidden="1" thickBot="1"/>
    <row r="177" ht="13.5" hidden="1" thickBot="1"/>
    <row r="178" ht="13.5" hidden="1" thickBot="1"/>
    <row r="179" ht="13.5" hidden="1" thickBot="1"/>
    <row r="180" ht="13.5" hidden="1" thickBot="1"/>
    <row r="181" ht="13.5" hidden="1" thickBot="1"/>
    <row r="182" ht="13.5" hidden="1" thickBot="1"/>
    <row r="183" ht="13.5" hidden="1" thickBot="1"/>
    <row r="184" ht="13.5" hidden="1" thickBot="1"/>
    <row r="185" ht="13.5" hidden="1" thickBot="1"/>
    <row r="186" ht="13.5" hidden="1" thickBot="1"/>
    <row r="187" ht="13.5" hidden="1" thickBot="1"/>
    <row r="188" ht="13.5" hidden="1" thickBot="1"/>
    <row r="189" ht="13.5" hidden="1" thickBot="1"/>
    <row r="190" ht="13.5" hidden="1" thickBot="1"/>
    <row r="191" ht="13.5" hidden="1" thickBot="1"/>
    <row r="192" ht="13.5" hidden="1" thickBot="1"/>
    <row r="193" spans="1:3" ht="13.5" hidden="1" thickBot="1"/>
    <row r="194" spans="1:3" ht="13.5" hidden="1" thickBot="1"/>
    <row r="195" spans="1:3" ht="13.5" hidden="1" thickBot="1"/>
    <row r="196" spans="1:3" ht="13.5" hidden="1" thickBot="1"/>
    <row r="197" spans="1:3" ht="13.5" hidden="1" thickBot="1"/>
    <row r="198" spans="1:3" ht="13.5" hidden="1" thickBot="1"/>
    <row r="199" spans="1:3" ht="13.5" hidden="1" thickBot="1"/>
    <row r="200" spans="1:3" ht="13.5" thickBot="1">
      <c r="A200" s="3">
        <v>1</v>
      </c>
      <c r="B200" s="25" t="s">
        <v>122</v>
      </c>
      <c r="C200" s="26" t="s">
        <v>123</v>
      </c>
    </row>
    <row r="201" spans="1:3" ht="13.5" thickBot="1">
      <c r="A201" s="27">
        <v>2</v>
      </c>
      <c r="B201" s="27" t="s">
        <v>124</v>
      </c>
      <c r="C201" s="28" t="s">
        <v>30</v>
      </c>
    </row>
    <row r="202" spans="1:3" ht="13.5" thickBot="1">
      <c r="A202" s="3">
        <v>3</v>
      </c>
      <c r="B202" s="27" t="s">
        <v>22</v>
      </c>
      <c r="C202" s="28" t="s">
        <v>23</v>
      </c>
    </row>
    <row r="203" spans="1:3" ht="13.5" thickBot="1">
      <c r="A203" s="27">
        <v>4</v>
      </c>
      <c r="B203" s="27" t="s">
        <v>24</v>
      </c>
      <c r="C203" s="28" t="s">
        <v>23</v>
      </c>
    </row>
    <row r="204" spans="1:3" ht="13.5" thickBot="1">
      <c r="A204" s="3">
        <v>5</v>
      </c>
      <c r="B204" s="27" t="s">
        <v>25</v>
      </c>
      <c r="C204" s="28" t="s">
        <v>23</v>
      </c>
    </row>
    <row r="205" spans="1:3" ht="13.5" thickBot="1">
      <c r="A205" s="27">
        <v>6</v>
      </c>
      <c r="B205" s="25" t="s">
        <v>125</v>
      </c>
      <c r="C205" s="26" t="s">
        <v>27</v>
      </c>
    </row>
    <row r="206" spans="1:3" ht="13.5" thickBot="1">
      <c r="A206" s="3">
        <v>7</v>
      </c>
      <c r="B206" s="27" t="s">
        <v>33</v>
      </c>
      <c r="C206" s="28" t="s">
        <v>126</v>
      </c>
    </row>
    <row r="207" spans="1:3" ht="13.5" thickBot="1">
      <c r="A207" s="27">
        <v>8</v>
      </c>
      <c r="B207" s="27" t="s">
        <v>19</v>
      </c>
      <c r="C207" s="28" t="s">
        <v>18</v>
      </c>
    </row>
    <row r="208" spans="1:3" ht="13.5" thickBot="1">
      <c r="A208" s="3">
        <v>9</v>
      </c>
      <c r="B208" s="27" t="s">
        <v>17</v>
      </c>
      <c r="C208" s="28" t="s">
        <v>18</v>
      </c>
    </row>
    <row r="209" spans="1:3" ht="13.5" thickBot="1">
      <c r="A209" s="27">
        <v>10</v>
      </c>
      <c r="B209" s="27" t="s">
        <v>26</v>
      </c>
      <c r="C209" s="28" t="s">
        <v>23</v>
      </c>
    </row>
    <row r="210" spans="1:3" ht="13.5" thickBot="1">
      <c r="A210" s="3">
        <v>11</v>
      </c>
      <c r="B210" s="27" t="s">
        <v>34</v>
      </c>
      <c r="C210" s="28" t="s">
        <v>23</v>
      </c>
    </row>
    <row r="211" spans="1:3" ht="13.5" thickBot="1">
      <c r="A211" s="27">
        <v>12</v>
      </c>
      <c r="B211" s="27" t="s">
        <v>35</v>
      </c>
      <c r="C211" s="28" t="s">
        <v>23</v>
      </c>
    </row>
    <row r="212" spans="1:3" ht="13.5" thickBot="1">
      <c r="A212" s="3">
        <v>13</v>
      </c>
      <c r="B212" s="25" t="s">
        <v>127</v>
      </c>
      <c r="C212" s="26" t="s">
        <v>128</v>
      </c>
    </row>
    <row r="213" spans="1:3" ht="13.5" thickBot="1">
      <c r="A213" s="27">
        <v>14</v>
      </c>
      <c r="B213" s="27" t="s">
        <v>37</v>
      </c>
      <c r="C213" s="28" t="s">
        <v>21</v>
      </c>
    </row>
    <row r="214" spans="1:3" ht="13.5" thickBot="1">
      <c r="A214" s="3">
        <v>15</v>
      </c>
      <c r="B214" s="27" t="s">
        <v>28</v>
      </c>
      <c r="C214" s="28" t="s">
        <v>18</v>
      </c>
    </row>
    <row r="215" spans="1:3" ht="13.5" thickBot="1">
      <c r="A215" s="27">
        <v>16</v>
      </c>
      <c r="B215" s="25" t="s">
        <v>39</v>
      </c>
      <c r="C215" s="26" t="s">
        <v>27</v>
      </c>
    </row>
    <row r="216" spans="1:3" ht="13.5" thickBot="1">
      <c r="A216" s="3">
        <v>17</v>
      </c>
      <c r="B216" s="27" t="s">
        <v>31</v>
      </c>
      <c r="C216" s="28" t="s">
        <v>18</v>
      </c>
    </row>
    <row r="217" spans="1:3" ht="13.5" thickBot="1">
      <c r="A217" s="3">
        <v>18</v>
      </c>
      <c r="B217" s="27" t="s">
        <v>32</v>
      </c>
      <c r="C217" s="28" t="s">
        <v>18</v>
      </c>
    </row>
    <row r="218" spans="1:3" ht="13.5" thickBot="1">
      <c r="A218" s="3">
        <v>19</v>
      </c>
      <c r="B218" s="25" t="s">
        <v>36</v>
      </c>
      <c r="C218" s="26" t="s">
        <v>21</v>
      </c>
    </row>
    <row r="219" spans="1:3" ht="13.5" thickBot="1">
      <c r="A219" s="3">
        <v>20</v>
      </c>
      <c r="B219" s="25" t="s">
        <v>38</v>
      </c>
      <c r="C219" s="26" t="s">
        <v>23</v>
      </c>
    </row>
    <row r="220" spans="1:3" ht="13.5" thickBot="1">
      <c r="A220" s="3">
        <v>21</v>
      </c>
      <c r="B220" s="25" t="s">
        <v>41</v>
      </c>
      <c r="C220" s="26" t="s">
        <v>21</v>
      </c>
    </row>
    <row r="221" spans="1:3" ht="13.5" thickBot="1">
      <c r="A221" s="3">
        <v>22</v>
      </c>
      <c r="B221" s="25" t="s">
        <v>130</v>
      </c>
      <c r="C221" s="26" t="s">
        <v>123</v>
      </c>
    </row>
    <row r="222" spans="1:3" ht="13.5" thickBot="1">
      <c r="A222" s="3">
        <v>23</v>
      </c>
      <c r="B222" s="27" t="s">
        <v>43</v>
      </c>
      <c r="C222" s="28" t="s">
        <v>27</v>
      </c>
    </row>
    <row r="223" spans="1:3" ht="13.5" thickBot="1">
      <c r="A223" s="3">
        <v>24</v>
      </c>
      <c r="B223" s="27" t="s">
        <v>44</v>
      </c>
      <c r="C223" s="28" t="s">
        <v>27</v>
      </c>
    </row>
    <row r="224" spans="1:3" ht="13.5" thickBot="1">
      <c r="A224" s="3">
        <v>25</v>
      </c>
      <c r="B224" s="27" t="s">
        <v>40</v>
      </c>
      <c r="C224" s="28" t="s">
        <v>21</v>
      </c>
    </row>
    <row r="225" spans="1:3" ht="13.5" thickBot="1">
      <c r="A225" s="3">
        <v>26</v>
      </c>
      <c r="B225" s="27" t="s">
        <v>20</v>
      </c>
      <c r="C225" s="28" t="s">
        <v>21</v>
      </c>
    </row>
    <row r="226" spans="1:3" ht="13.5" thickBot="1">
      <c r="A226" s="3">
        <v>27</v>
      </c>
      <c r="B226" s="27" t="s">
        <v>131</v>
      </c>
      <c r="C226" s="28" t="s">
        <v>23</v>
      </c>
    </row>
    <row r="227" spans="1:3" ht="13.5" thickBot="1">
      <c r="A227" s="3">
        <v>28</v>
      </c>
      <c r="B227" s="27" t="s">
        <v>50</v>
      </c>
      <c r="C227" s="28" t="s">
        <v>23</v>
      </c>
    </row>
    <row r="228" spans="1:3" ht="13.5" thickBot="1">
      <c r="A228" s="3">
        <v>29</v>
      </c>
      <c r="B228" s="25" t="s">
        <v>132</v>
      </c>
      <c r="C228" s="26" t="s">
        <v>123</v>
      </c>
    </row>
    <row r="229" spans="1:3" ht="13.5" thickBot="1">
      <c r="A229" s="3">
        <v>30</v>
      </c>
      <c r="B229" s="27" t="s">
        <v>133</v>
      </c>
      <c r="C229" s="28" t="s">
        <v>128</v>
      </c>
    </row>
    <row r="230" spans="1:3" ht="13.5" thickBot="1">
      <c r="A230" s="3">
        <v>31</v>
      </c>
      <c r="B230" s="27" t="s">
        <v>29</v>
      </c>
      <c r="C230" s="28" t="s">
        <v>30</v>
      </c>
    </row>
    <row r="231" spans="1:3" ht="13.5" thickBot="1">
      <c r="A231" s="3">
        <v>32</v>
      </c>
      <c r="B231" s="25" t="s">
        <v>134</v>
      </c>
      <c r="C231" s="26" t="s">
        <v>123</v>
      </c>
    </row>
    <row r="232" spans="1:3" ht="13.5" thickBot="1">
      <c r="A232" s="3">
        <v>33</v>
      </c>
      <c r="B232" s="27" t="s">
        <v>135</v>
      </c>
      <c r="C232" s="28" t="s">
        <v>27</v>
      </c>
    </row>
    <row r="233" spans="1:3" ht="13.5" thickBot="1">
      <c r="A233" s="3">
        <v>34</v>
      </c>
      <c r="B233" s="27" t="s">
        <v>58</v>
      </c>
      <c r="C233" s="28" t="s">
        <v>27</v>
      </c>
    </row>
    <row r="234" spans="1:3" ht="13.5" thickBot="1">
      <c r="A234" s="3">
        <v>35</v>
      </c>
      <c r="B234" s="27" t="s">
        <v>48</v>
      </c>
      <c r="C234" s="28" t="s">
        <v>18</v>
      </c>
    </row>
    <row r="235" spans="1:3" ht="13.5" thickBot="1">
      <c r="A235" s="3">
        <v>36</v>
      </c>
      <c r="B235" s="27" t="s">
        <v>47</v>
      </c>
      <c r="C235" s="28" t="s">
        <v>18</v>
      </c>
    </row>
    <row r="236" spans="1:3" ht="13.5" thickBot="1">
      <c r="A236" s="3">
        <v>37</v>
      </c>
      <c r="B236" s="27" t="s">
        <v>49</v>
      </c>
      <c r="C236" s="28" t="s">
        <v>18</v>
      </c>
    </row>
    <row r="237" spans="1:3" ht="13.5" thickBot="1">
      <c r="A237" s="3">
        <v>38</v>
      </c>
      <c r="B237" s="27" t="s">
        <v>52</v>
      </c>
      <c r="C237" s="28" t="s">
        <v>18</v>
      </c>
    </row>
    <row r="238" spans="1:3" ht="13.5" thickBot="1">
      <c r="A238" s="3">
        <v>39</v>
      </c>
      <c r="B238" s="27" t="s">
        <v>54</v>
      </c>
      <c r="C238" s="28" t="s">
        <v>18</v>
      </c>
    </row>
    <row r="239" spans="1:3" ht="13.5" thickBot="1">
      <c r="A239" s="3">
        <v>40</v>
      </c>
      <c r="B239" s="27" t="s">
        <v>136</v>
      </c>
      <c r="C239" s="28" t="s">
        <v>129</v>
      </c>
    </row>
    <row r="240" spans="1:3" ht="13.5" thickBot="1">
      <c r="A240" s="3">
        <v>41</v>
      </c>
      <c r="B240" s="25" t="s">
        <v>42</v>
      </c>
      <c r="C240" s="26" t="s">
        <v>129</v>
      </c>
    </row>
    <row r="241" spans="1:3" ht="13.5" thickBot="1">
      <c r="A241" s="3">
        <v>42</v>
      </c>
      <c r="B241" s="25" t="s">
        <v>137</v>
      </c>
      <c r="C241" s="26" t="s">
        <v>123</v>
      </c>
    </row>
    <row r="242" spans="1:3" ht="13.5" thickBot="1">
      <c r="A242" s="3">
        <v>43</v>
      </c>
      <c r="B242" s="27" t="s">
        <v>138</v>
      </c>
      <c r="C242" s="28" t="s">
        <v>21</v>
      </c>
    </row>
    <row r="243" spans="1:3" ht="13.5" thickBot="1">
      <c r="A243" s="3">
        <v>44</v>
      </c>
      <c r="B243" s="27" t="s">
        <v>64</v>
      </c>
      <c r="C243" s="28" t="s">
        <v>21</v>
      </c>
    </row>
    <row r="244" spans="1:3" ht="13.5" thickBot="1">
      <c r="A244" s="3">
        <v>45</v>
      </c>
      <c r="B244" s="27" t="s">
        <v>63</v>
      </c>
      <c r="C244" s="28" t="s">
        <v>21</v>
      </c>
    </row>
    <row r="245" spans="1:3" ht="13.5" thickBot="1">
      <c r="A245" s="3">
        <v>46</v>
      </c>
      <c r="B245" s="27" t="s">
        <v>51</v>
      </c>
      <c r="C245" s="28" t="s">
        <v>18</v>
      </c>
    </row>
    <row r="246" spans="1:3" ht="13.5" thickBot="1">
      <c r="A246" s="3">
        <v>47</v>
      </c>
      <c r="B246" s="27" t="s">
        <v>53</v>
      </c>
      <c r="C246" s="28" t="s">
        <v>18</v>
      </c>
    </row>
    <row r="247" spans="1:3" ht="13.5" thickBot="1">
      <c r="A247" s="3">
        <v>48</v>
      </c>
      <c r="B247" s="27" t="s">
        <v>55</v>
      </c>
      <c r="C247" s="28" t="s">
        <v>18</v>
      </c>
    </row>
    <row r="248" spans="1:3" ht="13.5" thickBot="1">
      <c r="A248" s="3">
        <v>49</v>
      </c>
      <c r="B248" s="27" t="s">
        <v>59</v>
      </c>
      <c r="C248" s="28" t="s">
        <v>18</v>
      </c>
    </row>
    <row r="249" spans="1:3" ht="13.5" thickBot="1">
      <c r="A249" s="3">
        <v>50</v>
      </c>
      <c r="B249" s="27" t="s">
        <v>60</v>
      </c>
      <c r="C249" s="28" t="s">
        <v>18</v>
      </c>
    </row>
    <row r="250" spans="1:3" ht="13.5" thickBot="1">
      <c r="A250" s="3">
        <v>51</v>
      </c>
      <c r="B250" s="27" t="s">
        <v>61</v>
      </c>
      <c r="C250" s="28" t="s">
        <v>18</v>
      </c>
    </row>
    <row r="251" spans="1:3" ht="13.5" thickBot="1">
      <c r="A251" s="3">
        <v>52</v>
      </c>
      <c r="B251" s="27" t="s">
        <v>62</v>
      </c>
      <c r="C251" s="28" t="s">
        <v>18</v>
      </c>
    </row>
    <row r="252" spans="1:3" ht="13.5" thickBot="1">
      <c r="A252" s="3">
        <v>53</v>
      </c>
      <c r="B252" s="27" t="s">
        <v>139</v>
      </c>
      <c r="C252" s="28" t="s">
        <v>23</v>
      </c>
    </row>
    <row r="253" spans="1:3" ht="13.5" thickBot="1">
      <c r="A253" s="3">
        <v>54</v>
      </c>
      <c r="B253" s="27" t="s">
        <v>57</v>
      </c>
      <c r="C253" s="28" t="s">
        <v>27</v>
      </c>
    </row>
    <row r="254" spans="1:3" ht="13.5" thickBot="1">
      <c r="A254" s="3">
        <v>55</v>
      </c>
      <c r="B254" s="25" t="s">
        <v>45</v>
      </c>
      <c r="C254" s="26" t="s">
        <v>27</v>
      </c>
    </row>
    <row r="255" spans="1:3" ht="13.5" thickBot="1">
      <c r="A255" s="3">
        <v>56</v>
      </c>
      <c r="B255" s="25" t="s">
        <v>140</v>
      </c>
      <c r="C255" s="26" t="s">
        <v>123</v>
      </c>
    </row>
    <row r="256" spans="1:3" ht="13.5" thickBot="1">
      <c r="A256" s="3">
        <v>57</v>
      </c>
      <c r="B256" s="25" t="s">
        <v>46</v>
      </c>
      <c r="C256" s="26" t="s">
        <v>21</v>
      </c>
    </row>
    <row r="257" spans="1:3" ht="13.5" thickBot="1">
      <c r="A257" s="3">
        <v>58</v>
      </c>
      <c r="B257" s="25" t="s">
        <v>141</v>
      </c>
      <c r="C257" s="26" t="s">
        <v>123</v>
      </c>
    </row>
    <row r="258" spans="1:3" ht="13.5" thickBot="1">
      <c r="A258" s="3">
        <v>59</v>
      </c>
      <c r="B258" s="27" t="s">
        <v>56</v>
      </c>
      <c r="C258" s="28" t="s">
        <v>21</v>
      </c>
    </row>
    <row r="259" spans="1:3" ht="13.5" thickBot="1">
      <c r="A259" s="3">
        <v>60</v>
      </c>
      <c r="B259" s="25" t="s">
        <v>142</v>
      </c>
      <c r="C259" s="26" t="s">
        <v>128</v>
      </c>
    </row>
    <row r="260" spans="1:3" ht="13.5" thickBot="1">
      <c r="A260" s="3">
        <v>61</v>
      </c>
      <c r="B260" s="25" t="s">
        <v>71</v>
      </c>
      <c r="C260" s="26" t="s">
        <v>18</v>
      </c>
    </row>
    <row r="261" spans="1:3" ht="13.5" thickBot="1">
      <c r="A261" s="3">
        <v>62</v>
      </c>
      <c r="B261" s="27" t="s">
        <v>143</v>
      </c>
      <c r="C261" s="28" t="s">
        <v>18</v>
      </c>
    </row>
    <row r="262" spans="1:3" ht="13.5" thickBot="1">
      <c r="A262" s="3">
        <v>63</v>
      </c>
      <c r="B262" s="27" t="s">
        <v>70</v>
      </c>
      <c r="C262" s="28" t="s">
        <v>23</v>
      </c>
    </row>
    <row r="263" spans="1:3" ht="13.5" thickBot="1">
      <c r="A263" s="3">
        <v>64</v>
      </c>
      <c r="B263" s="27" t="s">
        <v>73</v>
      </c>
      <c r="C263" s="28" t="s">
        <v>21</v>
      </c>
    </row>
    <row r="264" spans="1:3" ht="13.5" thickBot="1">
      <c r="A264" s="3">
        <v>65</v>
      </c>
      <c r="B264" s="27" t="s">
        <v>72</v>
      </c>
      <c r="C264" s="28" t="s">
        <v>21</v>
      </c>
    </row>
    <row r="265" spans="1:3" ht="13.5" thickBot="1">
      <c r="A265" s="3">
        <v>66</v>
      </c>
      <c r="B265" s="25" t="s">
        <v>144</v>
      </c>
      <c r="C265" s="26" t="s">
        <v>123</v>
      </c>
    </row>
    <row r="266" spans="1:3" ht="13.5" thickBot="1">
      <c r="A266" s="3">
        <v>67</v>
      </c>
      <c r="B266" s="27" t="s">
        <v>145</v>
      </c>
      <c r="C266" s="28" t="s">
        <v>146</v>
      </c>
    </row>
    <row r="267" spans="1:3" ht="13.5" thickBot="1">
      <c r="A267" s="3">
        <v>68</v>
      </c>
      <c r="B267" s="27" t="s">
        <v>68</v>
      </c>
      <c r="C267" s="28" t="s">
        <v>27</v>
      </c>
    </row>
    <row r="268" spans="1:3" ht="13.5" thickBot="1">
      <c r="A268" s="3">
        <v>69</v>
      </c>
      <c r="B268" s="27" t="s">
        <v>147</v>
      </c>
      <c r="C268" s="28" t="s">
        <v>27</v>
      </c>
    </row>
    <row r="269" spans="1:3" ht="13.5" thickBot="1">
      <c r="A269" s="3">
        <v>70</v>
      </c>
      <c r="B269" s="27" t="s">
        <v>66</v>
      </c>
      <c r="C269" s="28" t="s">
        <v>23</v>
      </c>
    </row>
    <row r="270" spans="1:3" ht="13.5" thickBot="1">
      <c r="A270" s="3">
        <v>71</v>
      </c>
      <c r="B270" s="27" t="s">
        <v>67</v>
      </c>
      <c r="C270" s="28" t="s">
        <v>23</v>
      </c>
    </row>
    <row r="271" spans="1:3" ht="13.5" thickBot="1">
      <c r="A271" s="3">
        <v>72</v>
      </c>
      <c r="B271" s="27" t="s">
        <v>74</v>
      </c>
      <c r="C271" s="28" t="s">
        <v>23</v>
      </c>
    </row>
    <row r="272" spans="1:3" ht="13.5" thickBot="1">
      <c r="A272" s="3">
        <v>73</v>
      </c>
      <c r="B272" s="27" t="s">
        <v>65</v>
      </c>
      <c r="C272" s="28" t="s">
        <v>23</v>
      </c>
    </row>
    <row r="273" spans="1:3" ht="13.5" thickBot="1">
      <c r="A273" s="3">
        <v>74</v>
      </c>
      <c r="B273" s="25" t="s">
        <v>78</v>
      </c>
      <c r="C273" s="26" t="s">
        <v>27</v>
      </c>
    </row>
    <row r="274" spans="1:3" ht="13.5" thickBot="1">
      <c r="A274" s="3">
        <v>75</v>
      </c>
      <c r="B274" s="27" t="s">
        <v>79</v>
      </c>
      <c r="C274" s="28" t="s">
        <v>27</v>
      </c>
    </row>
    <row r="275" spans="1:3" ht="13.5" thickBot="1">
      <c r="A275" s="3">
        <v>76</v>
      </c>
      <c r="B275" s="25" t="s">
        <v>148</v>
      </c>
      <c r="C275" s="26" t="s">
        <v>123</v>
      </c>
    </row>
    <row r="276" spans="1:3" ht="13.5" thickBot="1">
      <c r="A276" s="3">
        <v>77</v>
      </c>
      <c r="B276" s="27" t="s">
        <v>149</v>
      </c>
      <c r="C276" s="28" t="s">
        <v>146</v>
      </c>
    </row>
    <row r="277" spans="1:3" ht="13.5" thickBot="1">
      <c r="A277" s="3">
        <v>78</v>
      </c>
      <c r="B277" s="27" t="s">
        <v>150</v>
      </c>
      <c r="C277" s="28" t="s">
        <v>146</v>
      </c>
    </row>
    <row r="278" spans="1:3" ht="13.5" thickBot="1">
      <c r="A278" s="3">
        <v>79</v>
      </c>
      <c r="B278" s="27" t="s">
        <v>75</v>
      </c>
      <c r="C278" s="28" t="s">
        <v>21</v>
      </c>
    </row>
    <row r="279" spans="1:3" ht="13.5" thickBot="1">
      <c r="A279" s="3">
        <v>80</v>
      </c>
      <c r="B279" s="27" t="s">
        <v>80</v>
      </c>
      <c r="C279" s="28" t="s">
        <v>30</v>
      </c>
    </row>
    <row r="280" spans="1:3" ht="13.5" thickBot="1">
      <c r="A280" s="3">
        <v>81</v>
      </c>
      <c r="B280" s="27" t="s">
        <v>84</v>
      </c>
      <c r="C280" s="28" t="s">
        <v>23</v>
      </c>
    </row>
    <row r="281" spans="1:3" ht="13.5" thickBot="1">
      <c r="A281" s="3">
        <v>82</v>
      </c>
      <c r="B281" s="27" t="s">
        <v>151</v>
      </c>
      <c r="C281" s="28" t="s">
        <v>23</v>
      </c>
    </row>
    <row r="282" spans="1:3" ht="13.5" thickBot="1">
      <c r="A282" s="3">
        <v>83</v>
      </c>
      <c r="B282" s="27" t="s">
        <v>83</v>
      </c>
      <c r="C282" s="28" t="s">
        <v>23</v>
      </c>
    </row>
    <row r="283" spans="1:3" ht="13.5" thickBot="1">
      <c r="A283" s="3">
        <v>84</v>
      </c>
      <c r="B283" s="27" t="s">
        <v>85</v>
      </c>
      <c r="C283" s="28" t="s">
        <v>23</v>
      </c>
    </row>
    <row r="284" spans="1:3" ht="13.5" thickBot="1">
      <c r="A284" s="3">
        <v>85</v>
      </c>
      <c r="B284" s="27" t="s">
        <v>152</v>
      </c>
      <c r="C284" s="28" t="s">
        <v>153</v>
      </c>
    </row>
    <row r="285" spans="1:3" ht="13.5" thickBot="1">
      <c r="A285" s="3">
        <v>86</v>
      </c>
      <c r="B285" s="25" t="s">
        <v>154</v>
      </c>
      <c r="C285" s="26" t="s">
        <v>123</v>
      </c>
    </row>
    <row r="286" spans="1:3" ht="13.5" thickBot="1">
      <c r="A286" s="3">
        <v>87</v>
      </c>
      <c r="B286" s="27" t="s">
        <v>77</v>
      </c>
      <c r="C286" s="28" t="s">
        <v>27</v>
      </c>
    </row>
    <row r="287" spans="1:3" ht="13.5" thickBot="1">
      <c r="A287" s="3">
        <v>88</v>
      </c>
      <c r="B287" s="27" t="s">
        <v>69</v>
      </c>
      <c r="C287" s="28" t="s">
        <v>30</v>
      </c>
    </row>
    <row r="288" spans="1:3" ht="13.5" thickBot="1">
      <c r="A288" s="3">
        <v>89</v>
      </c>
      <c r="B288" s="25" t="s">
        <v>155</v>
      </c>
      <c r="C288" s="47" t="s">
        <v>123</v>
      </c>
    </row>
    <row r="289" spans="1:4" ht="13.5" thickBot="1">
      <c r="A289" s="3">
        <v>90</v>
      </c>
      <c r="B289" s="27" t="s">
        <v>86</v>
      </c>
      <c r="C289" s="47" t="s">
        <v>27</v>
      </c>
    </row>
    <row r="290" spans="1:4" ht="13.5" thickBot="1">
      <c r="A290" s="3">
        <v>91</v>
      </c>
      <c r="B290" s="27" t="s">
        <v>156</v>
      </c>
      <c r="C290" s="47" t="s">
        <v>27</v>
      </c>
    </row>
    <row r="291" spans="1:4" ht="13.5" thickBot="1">
      <c r="A291" s="3">
        <v>92</v>
      </c>
      <c r="B291" s="27" t="s">
        <v>82</v>
      </c>
      <c r="C291" s="28" t="s">
        <v>23</v>
      </c>
    </row>
    <row r="292" spans="1:4" ht="13.5" thickBot="1">
      <c r="A292" s="3">
        <v>93</v>
      </c>
      <c r="B292" s="25" t="s">
        <v>90</v>
      </c>
      <c r="C292" s="26" t="s">
        <v>23</v>
      </c>
    </row>
    <row r="293" spans="1:4" ht="13.5" thickBot="1">
      <c r="A293" s="3">
        <v>94</v>
      </c>
      <c r="B293" s="27" t="s">
        <v>87</v>
      </c>
      <c r="C293" s="28" t="s">
        <v>27</v>
      </c>
    </row>
    <row r="294" spans="1:4" ht="13.5" thickBot="1">
      <c r="A294" s="3">
        <v>95</v>
      </c>
      <c r="B294" s="25" t="s">
        <v>157</v>
      </c>
      <c r="C294" s="26" t="s">
        <v>123</v>
      </c>
    </row>
    <row r="295" spans="1:4" ht="13.5" thickBot="1">
      <c r="A295" s="3">
        <v>96</v>
      </c>
      <c r="B295" s="27" t="s">
        <v>158</v>
      </c>
      <c r="C295" s="28" t="s">
        <v>123</v>
      </c>
    </row>
    <row r="296" spans="1:4" ht="13.5" thickBot="1">
      <c r="A296" s="3">
        <v>97</v>
      </c>
      <c r="B296" s="27" t="s">
        <v>159</v>
      </c>
      <c r="C296" s="28" t="s">
        <v>146</v>
      </c>
    </row>
    <row r="297" spans="1:4" ht="13.5" thickBot="1">
      <c r="A297" s="3">
        <v>98</v>
      </c>
      <c r="B297" s="27" t="s">
        <v>89</v>
      </c>
      <c r="C297" s="28" t="s">
        <v>27</v>
      </c>
    </row>
    <row r="298" spans="1:4" ht="13.5" thickBot="1">
      <c r="A298" s="3">
        <v>99</v>
      </c>
      <c r="B298" s="27" t="s">
        <v>88</v>
      </c>
      <c r="C298" s="28" t="s">
        <v>27</v>
      </c>
    </row>
    <row r="299" spans="1:4" ht="13.5" thickBot="1">
      <c r="A299" s="3">
        <v>100</v>
      </c>
      <c r="B299" s="27" t="s">
        <v>81</v>
      </c>
      <c r="C299" s="28" t="s">
        <v>21</v>
      </c>
    </row>
    <row r="300" spans="1:4" ht="13.5" thickBot="1">
      <c r="A300" s="3">
        <v>101</v>
      </c>
      <c r="B300" s="27" t="s">
        <v>160</v>
      </c>
      <c r="C300" s="28" t="s">
        <v>21</v>
      </c>
    </row>
    <row r="301" spans="1:4" ht="13.5" thickBot="1">
      <c r="A301" s="3">
        <v>102</v>
      </c>
      <c r="B301" s="27" t="s">
        <v>161</v>
      </c>
      <c r="C301" s="28" t="s">
        <v>23</v>
      </c>
      <c r="D301" s="33" t="s">
        <v>23</v>
      </c>
    </row>
    <row r="302" spans="1:4" ht="13.5" thickBot="1">
      <c r="A302" s="3">
        <v>103</v>
      </c>
      <c r="B302" s="25" t="s">
        <v>162</v>
      </c>
      <c r="C302" s="26" t="s">
        <v>123</v>
      </c>
    </row>
    <row r="303" spans="1:4" ht="13.5" thickBot="1">
      <c r="A303" s="3">
        <v>104</v>
      </c>
      <c r="B303" s="27" t="s">
        <v>163</v>
      </c>
      <c r="C303" s="28" t="s">
        <v>123</v>
      </c>
    </row>
    <row r="304" spans="1:4" ht="13.5" thickBot="1">
      <c r="A304" s="3">
        <v>105</v>
      </c>
      <c r="B304" s="27" t="s">
        <v>164</v>
      </c>
      <c r="C304" s="28" t="s">
        <v>123</v>
      </c>
    </row>
    <row r="305" spans="1:4" ht="13.5" thickBot="1">
      <c r="A305" s="3">
        <v>106</v>
      </c>
      <c r="B305" s="27" t="s">
        <v>165</v>
      </c>
      <c r="C305" s="28" t="s">
        <v>123</v>
      </c>
    </row>
    <row r="306" spans="1:4" ht="13.5" thickBot="1">
      <c r="A306" s="3">
        <v>107</v>
      </c>
      <c r="B306" s="27" t="s">
        <v>76</v>
      </c>
      <c r="C306" s="28" t="s">
        <v>21</v>
      </c>
    </row>
    <row r="307" spans="1:4" ht="13.5" thickBot="1">
      <c r="A307" s="3">
        <v>108</v>
      </c>
      <c r="B307" s="25" t="s">
        <v>166</v>
      </c>
      <c r="C307" s="47" t="s">
        <v>146</v>
      </c>
      <c r="D307" s="33" t="s">
        <v>23</v>
      </c>
    </row>
    <row r="308" spans="1:4" ht="13.5" thickBot="1">
      <c r="A308" s="3">
        <v>109</v>
      </c>
      <c r="B308" s="27" t="s">
        <v>167</v>
      </c>
      <c r="C308" s="47" t="s">
        <v>146</v>
      </c>
    </row>
    <row r="309" spans="1:4" ht="13.5" thickBot="1">
      <c r="A309" s="3">
        <v>110</v>
      </c>
      <c r="B309" s="27" t="s">
        <v>99</v>
      </c>
      <c r="C309" s="47" t="s">
        <v>27</v>
      </c>
    </row>
    <row r="310" spans="1:4" ht="13.5" thickBot="1">
      <c r="A310" s="3">
        <v>111</v>
      </c>
      <c r="B310" s="27" t="s">
        <v>100</v>
      </c>
      <c r="C310" s="47" t="s">
        <v>27</v>
      </c>
    </row>
    <row r="311" spans="1:4" ht="13.5" thickBot="1">
      <c r="A311" s="3">
        <v>112</v>
      </c>
      <c r="B311" s="27" t="s">
        <v>96</v>
      </c>
      <c r="C311" s="47" t="s">
        <v>21</v>
      </c>
    </row>
    <row r="312" spans="1:4" ht="13.5" thickBot="1">
      <c r="A312" s="3">
        <v>113</v>
      </c>
      <c r="B312" s="27" t="s">
        <v>92</v>
      </c>
      <c r="C312" s="47" t="s">
        <v>18</v>
      </c>
    </row>
    <row r="313" spans="1:4" ht="13.5" thickBot="1">
      <c r="A313" s="3">
        <v>114</v>
      </c>
      <c r="B313" s="27" t="s">
        <v>95</v>
      </c>
      <c r="C313" s="47" t="s">
        <v>18</v>
      </c>
    </row>
    <row r="314" spans="1:4" ht="13.5" thickBot="1">
      <c r="A314" s="3">
        <v>115</v>
      </c>
      <c r="B314" s="49" t="s">
        <v>93</v>
      </c>
      <c r="C314" s="49" t="s">
        <v>23</v>
      </c>
    </row>
    <row r="315" spans="1:4" ht="13.5" thickBot="1">
      <c r="A315" s="3">
        <v>116</v>
      </c>
      <c r="B315" s="27" t="s">
        <v>168</v>
      </c>
      <c r="C315" s="47" t="s">
        <v>23</v>
      </c>
      <c r="D315" s="33" t="s">
        <v>23</v>
      </c>
    </row>
    <row r="316" spans="1:4" ht="13.5" thickBot="1">
      <c r="A316" s="3">
        <v>117</v>
      </c>
      <c r="B316" s="27" t="s">
        <v>97</v>
      </c>
      <c r="C316" s="47" t="s">
        <v>23</v>
      </c>
    </row>
    <row r="317" spans="1:4" ht="13.5" thickBot="1">
      <c r="A317" s="3">
        <v>118</v>
      </c>
      <c r="B317" s="27" t="s">
        <v>98</v>
      </c>
      <c r="C317" s="47" t="s">
        <v>23</v>
      </c>
    </row>
    <row r="318" spans="1:4" ht="13.5" thickBot="1">
      <c r="A318" s="3">
        <v>119</v>
      </c>
      <c r="B318" s="27" t="s">
        <v>169</v>
      </c>
      <c r="C318" s="47" t="s">
        <v>153</v>
      </c>
    </row>
    <row r="319" spans="1:4" ht="13.5" thickBot="1">
      <c r="A319" s="3">
        <v>120</v>
      </c>
      <c r="B319" s="25" t="s">
        <v>91</v>
      </c>
      <c r="C319" s="26" t="s">
        <v>27</v>
      </c>
      <c r="D319" s="50"/>
    </row>
    <row r="320" spans="1:4" ht="13.5" thickBot="1">
      <c r="A320" s="3">
        <v>121</v>
      </c>
      <c r="B320" s="27" t="s">
        <v>94</v>
      </c>
      <c r="C320" s="47" t="s">
        <v>21</v>
      </c>
      <c r="D320" s="48"/>
    </row>
    <row r="321" spans="1:3" ht="13.5" thickBot="1">
      <c r="A321" s="3">
        <v>122</v>
      </c>
      <c r="B321" s="25" t="s">
        <v>170</v>
      </c>
      <c r="C321" s="26" t="s">
        <v>27</v>
      </c>
    </row>
    <row r="322" spans="1:3" ht="13.5" thickBot="1">
      <c r="A322" s="3">
        <v>123</v>
      </c>
      <c r="B322" s="27" t="s">
        <v>101</v>
      </c>
      <c r="C322" s="28" t="s">
        <v>21</v>
      </c>
    </row>
    <row r="323" spans="1:3" ht="13.5" thickBot="1">
      <c r="A323" s="3">
        <v>124</v>
      </c>
      <c r="B323" s="25" t="s">
        <v>171</v>
      </c>
      <c r="C323" s="26" t="s">
        <v>123</v>
      </c>
    </row>
    <row r="324" spans="1:3" ht="13.5" thickBot="1">
      <c r="A324" s="3">
        <v>125</v>
      </c>
      <c r="B324" s="27" t="s">
        <v>172</v>
      </c>
      <c r="C324" s="28" t="s">
        <v>146</v>
      </c>
    </row>
    <row r="325" spans="1:3" ht="13.5" thickBot="1">
      <c r="A325" s="3">
        <v>126</v>
      </c>
      <c r="B325" s="27" t="s">
        <v>107</v>
      </c>
      <c r="C325" s="28" t="s">
        <v>27</v>
      </c>
    </row>
    <row r="326" spans="1:3" ht="13.5" thickBot="1">
      <c r="A326" s="3">
        <v>127</v>
      </c>
      <c r="B326" s="27" t="s">
        <v>105</v>
      </c>
      <c r="C326" s="28" t="s">
        <v>21</v>
      </c>
    </row>
    <row r="327" spans="1:3" ht="13.5" thickBot="1">
      <c r="A327" s="3">
        <v>128</v>
      </c>
      <c r="B327" s="27" t="s">
        <v>103</v>
      </c>
      <c r="C327" s="28" t="s">
        <v>23</v>
      </c>
    </row>
    <row r="328" spans="1:3" ht="13.5" thickBot="1">
      <c r="A328" s="3">
        <v>129</v>
      </c>
      <c r="B328" s="27" t="s">
        <v>106</v>
      </c>
      <c r="C328" s="28" t="s">
        <v>23</v>
      </c>
    </row>
    <row r="329" spans="1:3" ht="13.5" thickBot="1">
      <c r="A329" s="3">
        <v>130</v>
      </c>
      <c r="B329" s="27" t="s">
        <v>173</v>
      </c>
      <c r="C329" s="28" t="s">
        <v>174</v>
      </c>
    </row>
    <row r="330" spans="1:3" ht="13.5" thickBot="1">
      <c r="A330" s="3">
        <v>131</v>
      </c>
      <c r="B330" s="25" t="s">
        <v>104</v>
      </c>
      <c r="C330" s="26" t="s">
        <v>27</v>
      </c>
    </row>
    <row r="331" spans="1:3" ht="13.5" thickBot="1">
      <c r="A331" s="3">
        <v>132</v>
      </c>
      <c r="B331" s="25" t="s">
        <v>175</v>
      </c>
      <c r="C331" s="26" t="s">
        <v>123</v>
      </c>
    </row>
    <row r="332" spans="1:3" ht="13.5" thickBot="1">
      <c r="A332" s="3">
        <v>133</v>
      </c>
      <c r="B332" s="27" t="s">
        <v>108</v>
      </c>
      <c r="C332" s="28" t="s">
        <v>21</v>
      </c>
    </row>
    <row r="333" spans="1:3" ht="13.5" thickBot="1">
      <c r="A333" s="3">
        <v>134</v>
      </c>
      <c r="B333" s="27" t="s">
        <v>102</v>
      </c>
      <c r="C333" s="28" t="s">
        <v>27</v>
      </c>
    </row>
    <row r="334" spans="1:3" ht="13.5" thickBot="1">
      <c r="A334" s="3">
        <v>135</v>
      </c>
      <c r="B334" s="25" t="s">
        <v>176</v>
      </c>
      <c r="C334" s="26" t="s">
        <v>123</v>
      </c>
    </row>
    <row r="335" spans="1:3" ht="13.5" thickBot="1">
      <c r="A335" s="3">
        <v>136</v>
      </c>
      <c r="B335" s="25" t="s">
        <v>177</v>
      </c>
      <c r="C335" s="26" t="s">
        <v>123</v>
      </c>
    </row>
    <row r="336" spans="1:3" ht="13.5" thickBot="1">
      <c r="A336" s="3">
        <v>137</v>
      </c>
      <c r="B336" s="27" t="s">
        <v>109</v>
      </c>
      <c r="C336" s="28" t="s">
        <v>21</v>
      </c>
    </row>
    <row r="337" spans="1:3" ht="13.5" thickBot="1">
      <c r="A337" s="3">
        <v>138</v>
      </c>
      <c r="B337" s="27" t="s">
        <v>178</v>
      </c>
      <c r="C337" s="28" t="s">
        <v>153</v>
      </c>
    </row>
    <row r="338" spans="1:3" ht="13.5" thickBot="1">
      <c r="A338" s="3">
        <v>139</v>
      </c>
      <c r="B338" s="25" t="s">
        <v>179</v>
      </c>
      <c r="C338" s="26" t="s">
        <v>123</v>
      </c>
    </row>
    <row r="339" spans="1:3" ht="13.5" thickBot="1">
      <c r="A339" s="3">
        <v>140</v>
      </c>
      <c r="B339" s="25" t="s">
        <v>180</v>
      </c>
      <c r="C339" s="26" t="s">
        <v>123</v>
      </c>
    </row>
    <row r="340" spans="1:3" ht="13.5" thickBot="1">
      <c r="A340" s="3">
        <v>141</v>
      </c>
      <c r="B340" s="25" t="s">
        <v>181</v>
      </c>
      <c r="C340" s="26" t="s">
        <v>123</v>
      </c>
    </row>
    <row r="341" spans="1:3" ht="13.5" thickBot="1">
      <c r="A341" s="3">
        <v>142</v>
      </c>
      <c r="B341" s="25" t="s">
        <v>182</v>
      </c>
      <c r="C341" s="26" t="s">
        <v>123</v>
      </c>
    </row>
    <row r="342" spans="1:3" ht="13.5" thickBot="1">
      <c r="A342" s="3">
        <v>143</v>
      </c>
      <c r="B342" s="27" t="s">
        <v>183</v>
      </c>
      <c r="C342" s="28" t="s">
        <v>21</v>
      </c>
    </row>
    <row r="343" spans="1:3" ht="13.5" thickBot="1">
      <c r="A343" s="3">
        <v>144</v>
      </c>
      <c r="B343" s="25" t="s">
        <v>110</v>
      </c>
      <c r="C343" s="55" t="s">
        <v>30</v>
      </c>
    </row>
    <row r="344" spans="1:3" ht="13.5" thickBot="1">
      <c r="A344" s="51" t="s">
        <v>184</v>
      </c>
      <c r="B344" s="52" t="s">
        <v>185</v>
      </c>
      <c r="C344" s="53" t="s">
        <v>27</v>
      </c>
    </row>
    <row r="345" spans="1:3" ht="13.5" thickBot="1">
      <c r="A345" s="3"/>
      <c r="B345" s="31"/>
      <c r="C345" s="29"/>
    </row>
    <row r="346" spans="1:3" ht="13.5" thickBot="1">
      <c r="A346" s="3"/>
      <c r="B346" s="32"/>
      <c r="C346" s="30"/>
    </row>
    <row r="347" spans="1:3" ht="13.5" thickBot="1">
      <c r="A347" s="3"/>
      <c r="B347" s="31"/>
      <c r="C347" s="29"/>
    </row>
    <row r="348" spans="1:3" ht="13.5" thickBot="1">
      <c r="A348" s="3"/>
      <c r="B348" s="32"/>
      <c r="C348" s="30"/>
    </row>
    <row r="349" spans="1:3" ht="13.5" thickBot="1">
      <c r="A349" s="3"/>
      <c r="B349" s="32"/>
      <c r="C349" s="30"/>
    </row>
    <row r="350" spans="1:3" ht="13.5" thickBot="1">
      <c r="A350" s="3"/>
      <c r="B350" s="32"/>
      <c r="C350" s="30"/>
    </row>
    <row r="351" spans="1:3" ht="13.5" thickBot="1">
      <c r="A351" s="3"/>
      <c r="B351" s="31"/>
      <c r="C351" s="29"/>
    </row>
    <row r="352" spans="1:3" ht="13.5" thickBot="1">
      <c r="A352" s="3"/>
      <c r="B352" s="31"/>
      <c r="C352" s="29"/>
    </row>
    <row r="353" spans="1:3" ht="13.5" thickBot="1">
      <c r="A353" s="3"/>
      <c r="B353" s="31"/>
      <c r="C353" s="29"/>
    </row>
    <row r="354" spans="1:3" ht="13.5" thickBot="1">
      <c r="A354" s="3"/>
      <c r="B354" s="31"/>
      <c r="C354" s="29"/>
    </row>
    <row r="355" spans="1:3" ht="13.5" thickBot="1">
      <c r="B355" s="22"/>
      <c r="C355" s="23"/>
    </row>
    <row r="356" spans="1:3" ht="13.5" thickBot="1">
      <c r="B356" s="22"/>
      <c r="C356" s="23"/>
    </row>
    <row r="357" spans="1:3" ht="13.5" thickBot="1">
      <c r="B357" s="22"/>
      <c r="C357" s="23"/>
    </row>
    <row r="358" spans="1:3" ht="13.5" thickBot="1">
      <c r="B358" s="22"/>
      <c r="C358" s="23"/>
    </row>
    <row r="359" spans="1:3" ht="13.5" thickBot="1">
      <c r="B359" s="22"/>
      <c r="C359" s="23"/>
    </row>
    <row r="360" spans="1:3" ht="13.5" thickBot="1">
      <c r="B360" s="20"/>
      <c r="C360" s="21"/>
    </row>
    <row r="361" spans="1:3" ht="13.5" thickBot="1">
      <c r="B361" s="22"/>
      <c r="C361" s="23"/>
    </row>
    <row r="362" spans="1:3" ht="13.5" thickBot="1">
      <c r="B362" s="22"/>
      <c r="C362" s="23"/>
    </row>
    <row r="363" spans="1:3" ht="13.5" thickBot="1">
      <c r="B363" s="22"/>
      <c r="C363" s="23"/>
    </row>
    <row r="364" spans="1:3" ht="13.5" thickBot="1">
      <c r="B364" s="22"/>
      <c r="C364" s="23"/>
    </row>
    <row r="365" spans="1:3" ht="13.5" thickBot="1">
      <c r="B365" s="22"/>
      <c r="C365" s="23"/>
    </row>
    <row r="366" spans="1:3" ht="13.5" thickBot="1">
      <c r="B366" s="22"/>
      <c r="C366" s="23"/>
    </row>
    <row r="367" spans="1:3" ht="13.5" thickBot="1">
      <c r="B367" s="22"/>
      <c r="C367" s="23"/>
    </row>
    <row r="368" spans="1:3" ht="13.5" thickBot="1">
      <c r="B368" s="22"/>
      <c r="C368" s="23"/>
    </row>
    <row r="369" spans="2:3" ht="13.5" thickBot="1">
      <c r="B369" s="22"/>
      <c r="C369" s="23"/>
    </row>
    <row r="370" spans="2:3" ht="13.5" thickBot="1">
      <c r="B370" s="22"/>
      <c r="C370" s="23"/>
    </row>
    <row r="371" spans="2:3" ht="13.5" thickBot="1">
      <c r="B371" s="20"/>
      <c r="C371" s="21"/>
    </row>
    <row r="372" spans="2:3" ht="13.5" thickBot="1">
      <c r="B372" s="22"/>
      <c r="C372" s="23"/>
    </row>
    <row r="373" spans="2:3" ht="13.5" thickBot="1">
      <c r="B373" s="22"/>
      <c r="C373" s="23"/>
    </row>
    <row r="374" spans="2:3" ht="13.5" thickBot="1">
      <c r="B374" s="22"/>
      <c r="C374" s="23"/>
    </row>
    <row r="375" spans="2:3" ht="13.5" thickBot="1">
      <c r="B375" s="22"/>
      <c r="C375" s="23"/>
    </row>
    <row r="376" spans="2:3" ht="13.5" thickBot="1">
      <c r="B376" s="22"/>
      <c r="C376" s="23"/>
    </row>
    <row r="377" spans="2:3" ht="13.5" thickBot="1">
      <c r="B377" s="22"/>
      <c r="C377" s="23"/>
    </row>
    <row r="378" spans="2:3" ht="13.5" thickBot="1">
      <c r="B378" s="20"/>
      <c r="C378" s="21"/>
    </row>
    <row r="379" spans="2:3" ht="13.5" thickBot="1">
      <c r="B379" s="22"/>
      <c r="C379" s="23"/>
    </row>
    <row r="380" spans="2:3" ht="13.5" thickBot="1">
      <c r="B380" s="20"/>
      <c r="C380" s="21"/>
    </row>
    <row r="381" spans="2:3" ht="13.5" thickBot="1">
      <c r="B381" s="22"/>
      <c r="C381" s="23"/>
    </row>
    <row r="382" spans="2:3" ht="13.5" thickBot="1">
      <c r="B382" s="22"/>
      <c r="C382" s="23"/>
    </row>
    <row r="383" spans="2:3" ht="13.5" thickBot="1">
      <c r="B383" s="20"/>
      <c r="C383" s="21"/>
    </row>
    <row r="384" spans="2:3" ht="13.5" thickBot="1">
      <c r="B384" s="22"/>
      <c r="C384" s="23"/>
    </row>
    <row r="385" spans="2:3" ht="13.5" thickBot="1">
      <c r="B385" s="22"/>
      <c r="C385" s="23"/>
    </row>
    <row r="386" spans="2:3" ht="13.5" thickBot="1">
      <c r="B386" s="20"/>
      <c r="C386" s="21"/>
    </row>
    <row r="387" spans="2:3" ht="13.5" thickBot="1">
      <c r="B387" s="22"/>
      <c r="C387" s="23"/>
    </row>
    <row r="388" spans="2:3" ht="13.5" thickBot="1">
      <c r="B388" s="20"/>
      <c r="C388" s="21"/>
    </row>
    <row r="389" spans="2:3" ht="13.5" thickBot="1">
      <c r="B389" s="22"/>
      <c r="C389" s="23"/>
    </row>
    <row r="390" spans="2:3" ht="13.5" thickBot="1">
      <c r="B390" s="22"/>
      <c r="C390" s="23"/>
    </row>
    <row r="391" spans="2:3" ht="13.5" thickBot="1">
      <c r="B391" s="22"/>
      <c r="C391" s="23"/>
    </row>
    <row r="392" spans="2:3" ht="13.5" thickBot="1">
      <c r="B392" s="22"/>
      <c r="C392" s="23"/>
    </row>
    <row r="393" spans="2:3" ht="13.5" thickBot="1">
      <c r="B393" s="20"/>
      <c r="C393" s="21"/>
    </row>
    <row r="394" spans="2:3" ht="13.5" thickBot="1">
      <c r="B394" s="22"/>
      <c r="C394" s="23"/>
    </row>
    <row r="395" spans="2:3" ht="13.5" thickBot="1">
      <c r="B395" s="20"/>
      <c r="C395" s="21"/>
    </row>
    <row r="396" spans="2:3" ht="13.5" thickBot="1">
      <c r="B396" s="22"/>
      <c r="C396" s="23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Tumbling</vt:lpstr>
      <vt:lpstr>Names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Carty</dc:creator>
  <cp:lastModifiedBy>mike</cp:lastModifiedBy>
  <cp:lastPrinted>2004-07-17T18:57:13Z</cp:lastPrinted>
  <dcterms:created xsi:type="dcterms:W3CDTF">2003-10-22T23:13:48Z</dcterms:created>
  <dcterms:modified xsi:type="dcterms:W3CDTF">2014-02-14T12:42:55Z</dcterms:modified>
</cp:coreProperties>
</file>