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e.JRC.000\Documents\Comp Results\"/>
    </mc:Choice>
  </mc:AlternateContent>
  <bookViews>
    <workbookView xWindow="120" yWindow="60" windowWidth="13275" windowHeight="7005" tabRatio="150"/>
  </bookViews>
  <sheets>
    <sheet name="swedata" sheetId="1" r:id="rId1"/>
  </sheets>
  <calcPr calcId="152511"/>
</workbook>
</file>

<file path=xl/calcChain.xml><?xml version="1.0" encoding="utf-8"?>
<calcChain xmlns="http://schemas.openxmlformats.org/spreadsheetml/2006/main">
  <c r="AT33" i="1" l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32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69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84" i="1"/>
  <c r="AS32" i="1"/>
  <c r="AR3" i="1"/>
  <c r="AS3" i="1" s="1"/>
  <c r="AR4" i="1"/>
  <c r="AS4" i="1" s="1"/>
  <c r="AR5" i="1"/>
  <c r="AT5" i="1" s="1"/>
  <c r="AR7" i="1"/>
  <c r="AS7" i="1" s="1"/>
  <c r="AR8" i="1"/>
  <c r="AS8" i="1" s="1"/>
  <c r="AR9" i="1"/>
  <c r="AS9" i="1" s="1"/>
  <c r="AR10" i="1"/>
  <c r="AT10" i="1" s="1"/>
  <c r="AR11" i="1"/>
  <c r="AS11" i="1" s="1"/>
  <c r="AR12" i="1"/>
  <c r="AS12" i="1" s="1"/>
  <c r="AR14" i="1"/>
  <c r="AT14" i="1" s="1"/>
  <c r="AR15" i="1"/>
  <c r="AS15" i="1" s="1"/>
  <c r="AR17" i="1"/>
  <c r="AS17" i="1" s="1"/>
  <c r="AR18" i="1"/>
  <c r="AS18" i="1" s="1"/>
  <c r="AR19" i="1"/>
  <c r="AT19" i="1" s="1"/>
  <c r="AR20" i="1"/>
  <c r="AS20" i="1" s="1"/>
  <c r="AR21" i="1"/>
  <c r="AS21" i="1" s="1"/>
  <c r="AR23" i="1"/>
  <c r="AT23" i="1" s="1"/>
  <c r="AR24" i="1"/>
  <c r="AS24" i="1" s="1"/>
  <c r="AR25" i="1"/>
  <c r="AS25" i="1" s="1"/>
  <c r="AR26" i="1"/>
  <c r="AS26" i="1" s="1"/>
  <c r="AR27" i="1"/>
  <c r="AT27" i="1" s="1"/>
  <c r="AR28" i="1"/>
  <c r="AS28" i="1" s="1"/>
  <c r="AR30" i="1"/>
  <c r="AS30" i="1" s="1"/>
  <c r="AR32" i="1"/>
  <c r="AR33" i="1"/>
  <c r="AR34" i="1"/>
  <c r="AR36" i="1"/>
  <c r="AR37" i="1"/>
  <c r="AR38" i="1"/>
  <c r="AR39" i="1"/>
  <c r="AR41" i="1"/>
  <c r="AR42" i="1"/>
  <c r="AR43" i="1"/>
  <c r="AR44" i="1"/>
  <c r="AR45" i="1"/>
  <c r="AR46" i="1"/>
  <c r="AR47" i="1"/>
  <c r="AR49" i="1"/>
  <c r="AR50" i="1"/>
  <c r="AR52" i="1"/>
  <c r="AR53" i="1"/>
  <c r="AR54" i="1"/>
  <c r="AR55" i="1"/>
  <c r="AR56" i="1"/>
  <c r="AR57" i="1"/>
  <c r="AR58" i="1"/>
  <c r="AR59" i="1"/>
  <c r="AR60" i="1"/>
  <c r="AR62" i="1"/>
  <c r="AR64" i="1"/>
  <c r="AR66" i="1"/>
  <c r="AR67" i="1"/>
  <c r="AR69" i="1"/>
  <c r="AR71" i="1"/>
  <c r="AR72" i="1"/>
  <c r="AR74" i="1"/>
  <c r="AR76" i="1"/>
  <c r="AR77" i="1"/>
  <c r="AR78" i="1"/>
  <c r="AR79" i="1"/>
  <c r="AR80" i="1"/>
  <c r="AR82" i="1"/>
  <c r="AR83" i="1"/>
  <c r="AR85" i="1"/>
  <c r="AR86" i="1"/>
  <c r="AR87" i="1"/>
  <c r="AR88" i="1"/>
  <c r="AR2" i="1"/>
  <c r="AT2" i="1" s="1"/>
  <c r="AT28" i="1" l="1"/>
  <c r="AT20" i="1"/>
  <c r="AT24" i="1"/>
  <c r="AT15" i="1"/>
  <c r="AT3" i="1"/>
  <c r="AT11" i="1"/>
  <c r="AT7" i="1"/>
  <c r="AT25" i="1"/>
  <c r="AT21" i="1"/>
  <c r="AT12" i="1"/>
  <c r="AT8" i="1"/>
  <c r="AT17" i="1"/>
  <c r="AS27" i="1"/>
  <c r="AS23" i="1"/>
  <c r="AS19" i="1"/>
  <c r="AS14" i="1"/>
  <c r="AS10" i="1"/>
  <c r="AS5" i="1"/>
  <c r="AT30" i="1"/>
  <c r="AT26" i="1"/>
  <c r="AT18" i="1"/>
  <c r="AT9" i="1"/>
  <c r="AT4" i="1"/>
  <c r="AS2" i="1"/>
</calcChain>
</file>

<file path=xl/sharedStrings.xml><?xml version="1.0" encoding="utf-8"?>
<sst xmlns="http://schemas.openxmlformats.org/spreadsheetml/2006/main" count="590" uniqueCount="240">
  <si>
    <t>Name</t>
  </si>
  <si>
    <t>Club</t>
  </si>
  <si>
    <t>Class</t>
  </si>
  <si>
    <t>Class name</t>
  </si>
  <si>
    <t>1D1</t>
  </si>
  <si>
    <t>1D2</t>
  </si>
  <si>
    <t>1D3</t>
  </si>
  <si>
    <t>1D4</t>
  </si>
  <si>
    <t>1D5</t>
  </si>
  <si>
    <t>1S</t>
  </si>
  <si>
    <t>Diff1</t>
  </si>
  <si>
    <t>Penalty1</t>
  </si>
  <si>
    <t>1T</t>
  </si>
  <si>
    <t>Remark1</t>
  </si>
  <si>
    <t>2D1</t>
  </si>
  <si>
    <t>2D2</t>
  </si>
  <si>
    <t>2D3</t>
  </si>
  <si>
    <t>2D4</t>
  </si>
  <si>
    <t>2D5</t>
  </si>
  <si>
    <t>2S</t>
  </si>
  <si>
    <t>Diff2</t>
  </si>
  <si>
    <t>Penalty2</t>
  </si>
  <si>
    <t>2T</t>
  </si>
  <si>
    <t>Preliminaries</t>
  </si>
  <si>
    <t>Remark2</t>
  </si>
  <si>
    <t>3D1</t>
  </si>
  <si>
    <t>3D2</t>
  </si>
  <si>
    <t>3D3</t>
  </si>
  <si>
    <t>3D4</t>
  </si>
  <si>
    <t>3D5</t>
  </si>
  <si>
    <t>3S</t>
  </si>
  <si>
    <t>Diff3</t>
  </si>
  <si>
    <t>Penalty3</t>
  </si>
  <si>
    <t>3T</t>
  </si>
  <si>
    <t>Remark3</t>
  </si>
  <si>
    <t>Final</t>
  </si>
  <si>
    <t>Ranking Final</t>
  </si>
  <si>
    <t>Totals</t>
  </si>
  <si>
    <t>Total ranking</t>
  </si>
  <si>
    <t>Remark</t>
  </si>
  <si>
    <t>Gracie Bell</t>
  </si>
  <si>
    <t>Dartford TC</t>
  </si>
  <si>
    <t>I1</t>
  </si>
  <si>
    <t>ASM F U11G</t>
  </si>
  <si>
    <t/>
  </si>
  <si>
    <t>2287345</t>
  </si>
  <si>
    <t>Rebeka-Louise Bell</t>
  </si>
  <si>
    <t>Bounce DMT &amp; Trampoline Club</t>
  </si>
  <si>
    <t>2503096</t>
  </si>
  <si>
    <t>Ella Bahamondes-Tedham</t>
  </si>
  <si>
    <t>Skybound</t>
  </si>
  <si>
    <t>2624705</t>
  </si>
  <si>
    <t>Sophie Yates</t>
  </si>
  <si>
    <t>Jumpers TC</t>
  </si>
  <si>
    <t>2321821</t>
  </si>
  <si>
    <t>Remi Carter</t>
  </si>
  <si>
    <t>I3</t>
  </si>
  <si>
    <t>ASM F U13G</t>
  </si>
  <si>
    <t>2297972</t>
  </si>
  <si>
    <t>Olivia Wells</t>
  </si>
  <si>
    <t>Dover TC</t>
  </si>
  <si>
    <t>2249717</t>
  </si>
  <si>
    <t>Chloe Heale</t>
  </si>
  <si>
    <t>Jumpers TC - A</t>
  </si>
  <si>
    <t>2330593</t>
  </si>
  <si>
    <t>Cydney Ward</t>
  </si>
  <si>
    <t>2337716</t>
  </si>
  <si>
    <t>Cerys Rudland</t>
  </si>
  <si>
    <t>2330585</t>
  </si>
  <si>
    <t>Pippa Phillips</t>
  </si>
  <si>
    <t>2193233</t>
  </si>
  <si>
    <t>Imogen Brimmer</t>
  </si>
  <si>
    <t>7 Oaks Acorns T.C.</t>
  </si>
  <si>
    <t>2182820</t>
  </si>
  <si>
    <t>Joseph Frith</t>
  </si>
  <si>
    <t>I4</t>
  </si>
  <si>
    <t>ASM F U13B</t>
  </si>
  <si>
    <t>2174667</t>
  </si>
  <si>
    <t>Jayden Lawson</t>
  </si>
  <si>
    <t>2471758</t>
  </si>
  <si>
    <t>Charlotte Ward</t>
  </si>
  <si>
    <t>I5</t>
  </si>
  <si>
    <t>ASM F U15L</t>
  </si>
  <si>
    <t>2761448</t>
  </si>
  <si>
    <t>Tihana Durkin</t>
  </si>
  <si>
    <t>3242716</t>
  </si>
  <si>
    <t>Katie Lowings</t>
  </si>
  <si>
    <t>2398198</t>
  </si>
  <si>
    <t>Catherine Claus</t>
  </si>
  <si>
    <t>8</t>
  </si>
  <si>
    <t>3353788</t>
  </si>
  <si>
    <t>Abigail Wilks</t>
  </si>
  <si>
    <t>3164241</t>
  </si>
  <si>
    <t>Dharma Gym for All</t>
  </si>
  <si>
    <t>Emily Gardner</t>
  </si>
  <si>
    <t>I7</t>
  </si>
  <si>
    <t>ASM F U19L</t>
  </si>
  <si>
    <t>2320106</t>
  </si>
  <si>
    <t>Kathryn Jones</t>
  </si>
  <si>
    <t>2949926</t>
  </si>
  <si>
    <t>Alicia Gadd</t>
  </si>
  <si>
    <t>2173079</t>
  </si>
  <si>
    <t>Tabitha Podger</t>
  </si>
  <si>
    <t>2460719</t>
  </si>
  <si>
    <t>Rose Anderson</t>
  </si>
  <si>
    <t>5</t>
  </si>
  <si>
    <t>1797708</t>
  </si>
  <si>
    <t>Hayley Byatt</t>
  </si>
  <si>
    <t>9</t>
  </si>
  <si>
    <t>2418865</t>
  </si>
  <si>
    <t>Jessica Wheller</t>
  </si>
  <si>
    <t>I9</t>
  </si>
  <si>
    <t>ASM F O19L</t>
  </si>
  <si>
    <t>1</t>
  </si>
  <si>
    <t>486569</t>
  </si>
  <si>
    <t>Elsie Power</t>
  </si>
  <si>
    <t>I11</t>
  </si>
  <si>
    <t>ASM E U11G</t>
  </si>
  <si>
    <t>2398200</t>
  </si>
  <si>
    <t>Joseph Watson</t>
  </si>
  <si>
    <t>I12</t>
  </si>
  <si>
    <t>ASM E U11B</t>
  </si>
  <si>
    <t>2696218</t>
  </si>
  <si>
    <t>Lucas Hill-Moorey</t>
  </si>
  <si>
    <t>2704678</t>
  </si>
  <si>
    <t>Emelia Ward</t>
  </si>
  <si>
    <t>I13</t>
  </si>
  <si>
    <t>ASM E U13G</t>
  </si>
  <si>
    <t>2337718</t>
  </si>
  <si>
    <t>7 Oaks Acorns T.C - A</t>
  </si>
  <si>
    <t>Libby Pitchforth</t>
  </si>
  <si>
    <t>2560314</t>
  </si>
  <si>
    <t>Tygan Kemmenoe</t>
  </si>
  <si>
    <t>6</t>
  </si>
  <si>
    <t>2426260</t>
  </si>
  <si>
    <t>Phoebe Fisher</t>
  </si>
  <si>
    <t>I15</t>
  </si>
  <si>
    <t>ASM E U15G</t>
  </si>
  <si>
    <t>2123233</t>
  </si>
  <si>
    <t>Ella D'cruz</t>
  </si>
  <si>
    <t>2947895</t>
  </si>
  <si>
    <t>Chloe Impey</t>
  </si>
  <si>
    <t>1656161</t>
  </si>
  <si>
    <t>Lexie Haddow</t>
  </si>
  <si>
    <t>2206448</t>
  </si>
  <si>
    <t>Eloise Plant</t>
  </si>
  <si>
    <t>1987790</t>
  </si>
  <si>
    <t>Olivia Deans</t>
  </si>
  <si>
    <t>2423209</t>
  </si>
  <si>
    <t>Elizabeth Brewster</t>
  </si>
  <si>
    <t>2535461</t>
  </si>
  <si>
    <t>Charlie Freeman</t>
  </si>
  <si>
    <t>I16</t>
  </si>
  <si>
    <t>ASM E U15B</t>
  </si>
  <si>
    <t>2092603</t>
  </si>
  <si>
    <t>Adam Bates</t>
  </si>
  <si>
    <t>2196960</t>
  </si>
  <si>
    <t>Isobel Bryce</t>
  </si>
  <si>
    <t>7 Oaks Acorns T.C. - A</t>
  </si>
  <si>
    <t>I17</t>
  </si>
  <si>
    <t>ASM E U19G</t>
  </si>
  <si>
    <t>2303057</t>
  </si>
  <si>
    <t>Sarah Fisher</t>
  </si>
  <si>
    <t>21232238</t>
  </si>
  <si>
    <t>Amy Wood</t>
  </si>
  <si>
    <t>2725033</t>
  </si>
  <si>
    <t>Grace Catt</t>
  </si>
  <si>
    <t>2170735</t>
  </si>
  <si>
    <t>Robyn Kirkby</t>
  </si>
  <si>
    <t>2460257</t>
  </si>
  <si>
    <t>Nyobi Hendry</t>
  </si>
  <si>
    <t>1738409</t>
  </si>
  <si>
    <t>Rosie Feazey-noble</t>
  </si>
  <si>
    <t>2274837</t>
  </si>
  <si>
    <t>Eleanor Bristow</t>
  </si>
  <si>
    <t>1692343</t>
  </si>
  <si>
    <t>Katie Starbuck</t>
  </si>
  <si>
    <t>2634512</t>
  </si>
  <si>
    <t>Ethan Rose</t>
  </si>
  <si>
    <t>I18</t>
  </si>
  <si>
    <t>ASM E U19B</t>
  </si>
  <si>
    <t>1886380</t>
  </si>
  <si>
    <t>Lucy Cox</t>
  </si>
  <si>
    <t>I19</t>
  </si>
  <si>
    <t>ASM E O19L</t>
  </si>
  <si>
    <t>1784696</t>
  </si>
  <si>
    <t>Mitchell Atkinson</t>
  </si>
  <si>
    <t>I20</t>
  </si>
  <si>
    <t>ASM E O19M</t>
  </si>
  <si>
    <t>1559896</t>
  </si>
  <si>
    <t>Richard Smith</t>
  </si>
  <si>
    <t>2783411</t>
  </si>
  <si>
    <t>Ella Monk</t>
  </si>
  <si>
    <t>I23</t>
  </si>
  <si>
    <t>ASM D U13G</t>
  </si>
  <si>
    <t>2667380</t>
  </si>
  <si>
    <t>Ruby Bates</t>
  </si>
  <si>
    <t>I25</t>
  </si>
  <si>
    <t>ASM D U15G</t>
  </si>
  <si>
    <t>1862673</t>
  </si>
  <si>
    <t>Cree Kitney</t>
  </si>
  <si>
    <t>2127543</t>
  </si>
  <si>
    <t>Joseph Harris</t>
  </si>
  <si>
    <t>I26</t>
  </si>
  <si>
    <t>ASM D U15B</t>
  </si>
  <si>
    <t>1892058</t>
  </si>
  <si>
    <t>Emily Haylett</t>
  </si>
  <si>
    <t>I27</t>
  </si>
  <si>
    <t>ASM D U19G</t>
  </si>
  <si>
    <t>2364756</t>
  </si>
  <si>
    <t>Savannah Young</t>
  </si>
  <si>
    <t>1895632</t>
  </si>
  <si>
    <t>Freya Cook</t>
  </si>
  <si>
    <t>2858443</t>
  </si>
  <si>
    <t>Maisie Harkins</t>
  </si>
  <si>
    <t>1904869</t>
  </si>
  <si>
    <t>Lilli-mae Rudland</t>
  </si>
  <si>
    <t>1756737</t>
  </si>
  <si>
    <t>Tyla Burnell</t>
  </si>
  <si>
    <t>I29</t>
  </si>
  <si>
    <t>ASM D O19L</t>
  </si>
  <si>
    <t>2310031</t>
  </si>
  <si>
    <t>Nicole Finch</t>
  </si>
  <si>
    <t>2019268</t>
  </si>
  <si>
    <t>Leah White</t>
  </si>
  <si>
    <t>I39</t>
  </si>
  <si>
    <t>REG Open L</t>
  </si>
  <si>
    <t>2314578</t>
  </si>
  <si>
    <t>Chloe Crocker</t>
  </si>
  <si>
    <t>423931</t>
  </si>
  <si>
    <t>Megan Rook</t>
  </si>
  <si>
    <t>1904870</t>
  </si>
  <si>
    <t>Lauren Howe</t>
  </si>
  <si>
    <t>1555233</t>
  </si>
  <si>
    <t>ToF 1</t>
  </si>
  <si>
    <t>ToF 2</t>
  </si>
  <si>
    <t>ToF 3</t>
  </si>
  <si>
    <t>Grade Score</t>
  </si>
  <si>
    <t>Grade Rise?</t>
  </si>
  <si>
    <t>Leapfrog?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</si>
</sst>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center"/>
    </xf>
    <xf numFmtId="2" fontId="7" fillId="3" borderId="0" xfId="0" applyNumberFormat="1" applyFont="1" applyFill="1"/>
    <xf numFmtId="0" fontId="8" fillId="3" borderId="0" xfId="0" applyFont="1" applyFill="1"/>
    <xf numFmtId="2" fontId="5" fillId="0" borderId="0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8"/>
  <sheetViews>
    <sheetView tabSelected="1" zoomScaleNormal="449" zoomScaleSheetLayoutView="427" workbookViewId="0">
      <pane ySplit="1" topLeftCell="A53" activePane="bottomLeft" state="frozen"/>
      <selection activeCell="AF1" sqref="AF1"/>
      <selection pane="bottomLeft" activeCell="E11" sqref="E11"/>
    </sheetView>
  </sheetViews>
  <sheetFormatPr defaultRowHeight="12.75" x14ac:dyDescent="0.2"/>
  <cols>
    <col min="1" max="1" width="17.42578125" customWidth="1"/>
    <col min="2" max="2" width="13" customWidth="1"/>
    <col min="3" max="3" width="5.42578125" customWidth="1"/>
    <col min="4" max="4" width="12" customWidth="1"/>
    <col min="5" max="5" width="4.42578125" customWidth="1"/>
    <col min="6" max="6" width="4.5703125" customWidth="1"/>
    <col min="7" max="8" width="4.42578125" customWidth="1"/>
    <col min="9" max="9" width="4.85546875" customWidth="1"/>
    <col min="10" max="10" width="5.7109375" customWidth="1"/>
    <col min="11" max="11" width="5" customWidth="1"/>
    <col min="12" max="12" width="6" customWidth="1"/>
    <col min="13" max="13" width="7" customWidth="1"/>
    <col min="14" max="14" width="4.85546875" customWidth="1"/>
    <col min="15" max="15" width="7" style="13" customWidth="1"/>
    <col min="16" max="19" width="4.42578125" customWidth="1"/>
    <col min="20" max="21" width="4.85546875" customWidth="1"/>
    <col min="22" max="22" width="5" customWidth="1"/>
    <col min="23" max="23" width="5.7109375" customWidth="1"/>
    <col min="24" max="24" width="7" customWidth="1"/>
    <col min="25" max="25" width="4.85546875" customWidth="1"/>
    <col min="26" max="26" width="11.42578125" customWidth="1"/>
    <col min="27" max="27" width="8.28515625" customWidth="1"/>
    <col min="28" max="32" width="4.42578125" customWidth="1"/>
    <col min="33" max="33" width="4.85546875" customWidth="1"/>
    <col min="34" max="34" width="5" customWidth="1"/>
    <col min="35" max="35" width="5.7109375" customWidth="1"/>
    <col min="36" max="36" width="7" customWidth="1"/>
    <col min="37" max="37" width="4.85546875" customWidth="1"/>
    <col min="38" max="38" width="8.28515625" customWidth="1"/>
    <col min="39" max="39" width="5" customWidth="1"/>
    <col min="40" max="40" width="9.85546875" customWidth="1"/>
    <col min="41" max="41" width="5.7109375" customWidth="1"/>
    <col min="42" max="42" width="9.7109375" customWidth="1"/>
    <col min="43" max="43" width="7.85546875" customWidth="1"/>
  </cols>
  <sheetData>
    <row r="1" spans="1:46" ht="11.2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234</v>
      </c>
      <c r="M1" s="10" t="s">
        <v>11</v>
      </c>
      <c r="N1" s="10" t="s">
        <v>12</v>
      </c>
      <c r="O1" s="11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235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29</v>
      </c>
      <c r="AG1" s="10" t="s">
        <v>30</v>
      </c>
      <c r="AH1" s="10" t="s">
        <v>31</v>
      </c>
      <c r="AI1" s="10" t="s">
        <v>236</v>
      </c>
      <c r="AJ1" s="10" t="s">
        <v>32</v>
      </c>
      <c r="AK1" s="10" t="s">
        <v>33</v>
      </c>
      <c r="AL1" s="10" t="s">
        <v>34</v>
      </c>
      <c r="AM1" s="10" t="s">
        <v>35</v>
      </c>
      <c r="AN1" s="10" t="s">
        <v>36</v>
      </c>
      <c r="AO1" s="10" t="s">
        <v>37</v>
      </c>
      <c r="AP1" s="10" t="s">
        <v>38</v>
      </c>
      <c r="AQ1" s="10" t="s">
        <v>39</v>
      </c>
      <c r="AR1" s="6" t="s">
        <v>237</v>
      </c>
      <c r="AS1" s="6" t="s">
        <v>238</v>
      </c>
      <c r="AT1" s="6" t="s">
        <v>239</v>
      </c>
    </row>
    <row r="2" spans="1:46" ht="11.25" customHeight="1" x14ac:dyDescent="0.2">
      <c r="A2" s="2" t="s">
        <v>40</v>
      </c>
      <c r="B2" s="2" t="s">
        <v>41</v>
      </c>
      <c r="C2" s="2" t="s">
        <v>42</v>
      </c>
      <c r="D2" s="2" t="s">
        <v>43</v>
      </c>
      <c r="E2" s="4">
        <v>7.3</v>
      </c>
      <c r="F2" s="4">
        <v>7.5</v>
      </c>
      <c r="G2" s="4">
        <v>7.2</v>
      </c>
      <c r="H2" s="4">
        <v>7.1</v>
      </c>
      <c r="I2" s="4">
        <v>9.9</v>
      </c>
      <c r="J2" s="4">
        <v>24.4</v>
      </c>
      <c r="L2" s="3">
        <v>10.43</v>
      </c>
      <c r="N2" s="4">
        <v>34.83</v>
      </c>
      <c r="O2" s="12" t="s">
        <v>44</v>
      </c>
      <c r="P2" s="4">
        <v>7</v>
      </c>
      <c r="Q2" s="4">
        <v>6.8</v>
      </c>
      <c r="R2" s="4">
        <v>7</v>
      </c>
      <c r="S2" s="4">
        <v>7.2</v>
      </c>
      <c r="T2" s="4">
        <v>9.6999999999999993</v>
      </c>
      <c r="U2" s="4">
        <v>23.7</v>
      </c>
      <c r="V2" s="4">
        <v>3.5</v>
      </c>
      <c r="W2" s="3">
        <v>10.154999999999999</v>
      </c>
      <c r="Y2" s="4">
        <v>37.354999999999997</v>
      </c>
      <c r="Z2" s="4">
        <v>72.185000000000002</v>
      </c>
      <c r="AA2" s="2" t="s">
        <v>44</v>
      </c>
      <c r="AL2" s="2" t="s">
        <v>44</v>
      </c>
      <c r="AM2" s="4">
        <v>0</v>
      </c>
      <c r="AO2" s="5">
        <v>72.185000000000002</v>
      </c>
      <c r="AP2" s="1">
        <v>1</v>
      </c>
      <c r="AQ2" s="2" t="s">
        <v>45</v>
      </c>
      <c r="AR2" s="7">
        <f>Z2-L2-W2</f>
        <v>51.6</v>
      </c>
      <c r="AS2" s="8" t="str">
        <f>IF(AR2&gt;=50.4,"Eligible","")</f>
        <v>Eligible</v>
      </c>
      <c r="AT2" s="8" t="str">
        <f>IF(AR2&gt;=53.1,"Eligible","")</f>
        <v/>
      </c>
    </row>
    <row r="3" spans="1:46" ht="11.25" customHeight="1" x14ac:dyDescent="0.2">
      <c r="A3" s="2" t="s">
        <v>46</v>
      </c>
      <c r="B3" s="2" t="s">
        <v>47</v>
      </c>
      <c r="C3" s="2" t="s">
        <v>42</v>
      </c>
      <c r="D3" s="2" t="s">
        <v>43</v>
      </c>
      <c r="E3" s="4">
        <v>7.4</v>
      </c>
      <c r="F3" s="4">
        <v>7.5</v>
      </c>
      <c r="G3" s="4">
        <v>7.3</v>
      </c>
      <c r="H3" s="4">
        <v>7.4</v>
      </c>
      <c r="I3" s="4">
        <v>10</v>
      </c>
      <c r="J3" s="4">
        <v>24.8</v>
      </c>
      <c r="L3" s="3">
        <v>10.4</v>
      </c>
      <c r="N3" s="4">
        <v>35.200000000000003</v>
      </c>
      <c r="O3" s="12" t="s">
        <v>44</v>
      </c>
      <c r="P3" s="4">
        <v>6.7</v>
      </c>
      <c r="Q3" s="4">
        <v>7</v>
      </c>
      <c r="R3" s="4">
        <v>7.2</v>
      </c>
      <c r="S3" s="4">
        <v>7.3</v>
      </c>
      <c r="T3" s="4">
        <v>9.5</v>
      </c>
      <c r="U3" s="4">
        <v>23.7</v>
      </c>
      <c r="V3" s="4">
        <v>3.5</v>
      </c>
      <c r="W3" s="3">
        <v>9.7799999999999994</v>
      </c>
      <c r="Y3" s="4">
        <v>36.979999999999997</v>
      </c>
      <c r="Z3" s="4">
        <v>72.180000000000007</v>
      </c>
      <c r="AA3" s="2" t="s">
        <v>44</v>
      </c>
      <c r="AL3" s="2" t="s">
        <v>44</v>
      </c>
      <c r="AM3" s="4">
        <v>0</v>
      </c>
      <c r="AO3" s="5">
        <v>72.180000000000007</v>
      </c>
      <c r="AP3" s="1">
        <v>2</v>
      </c>
      <c r="AQ3" s="2" t="s">
        <v>48</v>
      </c>
      <c r="AR3" s="7">
        <f t="shared" ref="AR3:AR80" si="0">Z3-L3-W3</f>
        <v>52.000000000000007</v>
      </c>
      <c r="AS3" s="8" t="str">
        <f t="shared" ref="AS3:AS80" si="1">IF(AR3&gt;=50.4,"Eligible","")</f>
        <v>Eligible</v>
      </c>
      <c r="AT3" s="8" t="str">
        <f t="shared" ref="AT3:AT80" si="2">IF(AR3&gt;=53.1,"Eligible","")</f>
        <v/>
      </c>
    </row>
    <row r="4" spans="1:46" ht="11.25" customHeight="1" x14ac:dyDescent="0.2">
      <c r="A4" s="2" t="s">
        <v>49</v>
      </c>
      <c r="B4" s="2" t="s">
        <v>50</v>
      </c>
      <c r="C4" s="2" t="s">
        <v>42</v>
      </c>
      <c r="D4" s="2" t="s">
        <v>43</v>
      </c>
      <c r="E4" s="4">
        <v>7.6</v>
      </c>
      <c r="F4" s="4">
        <v>6.8</v>
      </c>
      <c r="G4" s="4">
        <v>7</v>
      </c>
      <c r="H4" s="4">
        <v>7.1</v>
      </c>
      <c r="I4" s="4">
        <v>9.8000000000000007</v>
      </c>
      <c r="J4" s="4">
        <v>23.9</v>
      </c>
      <c r="L4" s="3">
        <v>9.75</v>
      </c>
      <c r="N4" s="4">
        <v>33.65</v>
      </c>
      <c r="O4" s="12" t="s">
        <v>44</v>
      </c>
      <c r="P4" s="4">
        <v>7.1</v>
      </c>
      <c r="Q4" s="4">
        <v>7.2</v>
      </c>
      <c r="R4" s="4">
        <v>7.1</v>
      </c>
      <c r="S4" s="4">
        <v>7.1</v>
      </c>
      <c r="T4" s="4">
        <v>9.6</v>
      </c>
      <c r="U4" s="4">
        <v>23.8</v>
      </c>
      <c r="V4" s="4">
        <v>3.5</v>
      </c>
      <c r="W4" s="3">
        <v>8.58</v>
      </c>
      <c r="Y4" s="4">
        <v>35.880000000000003</v>
      </c>
      <c r="Z4" s="4">
        <v>69.53</v>
      </c>
      <c r="AA4" s="2" t="s">
        <v>44</v>
      </c>
      <c r="AL4" s="2" t="s">
        <v>44</v>
      </c>
      <c r="AM4" s="4">
        <v>0</v>
      </c>
      <c r="AO4" s="5">
        <v>69.53</v>
      </c>
      <c r="AP4" s="1">
        <v>3</v>
      </c>
      <c r="AQ4" s="2" t="s">
        <v>51</v>
      </c>
      <c r="AR4" s="7">
        <f t="shared" si="0"/>
        <v>51.2</v>
      </c>
      <c r="AS4" s="8" t="str">
        <f t="shared" si="1"/>
        <v>Eligible</v>
      </c>
      <c r="AT4" s="8" t="str">
        <f t="shared" si="2"/>
        <v/>
      </c>
    </row>
    <row r="5" spans="1:46" ht="11.25" customHeight="1" x14ac:dyDescent="0.2">
      <c r="A5" s="2" t="s">
        <v>52</v>
      </c>
      <c r="B5" s="2" t="s">
        <v>53</v>
      </c>
      <c r="C5" s="2" t="s">
        <v>42</v>
      </c>
      <c r="D5" s="2" t="s">
        <v>43</v>
      </c>
      <c r="E5" s="4">
        <v>7.2</v>
      </c>
      <c r="F5" s="4">
        <v>6.5</v>
      </c>
      <c r="G5" s="4">
        <v>7.1</v>
      </c>
      <c r="H5" s="4">
        <v>7</v>
      </c>
      <c r="I5" s="4">
        <v>9.8000000000000007</v>
      </c>
      <c r="J5" s="4">
        <v>23.9</v>
      </c>
      <c r="L5" s="3">
        <v>9.5950000000000006</v>
      </c>
      <c r="N5" s="4">
        <v>33.494999999999997</v>
      </c>
      <c r="O5" s="12" t="s">
        <v>44</v>
      </c>
      <c r="P5" s="4">
        <v>7.3</v>
      </c>
      <c r="Q5" s="4">
        <v>6.9</v>
      </c>
      <c r="R5" s="4">
        <v>6.8</v>
      </c>
      <c r="S5" s="4">
        <v>7.4</v>
      </c>
      <c r="T5" s="4">
        <v>9.5</v>
      </c>
      <c r="U5" s="4">
        <v>23.7</v>
      </c>
      <c r="V5" s="4">
        <v>1.9</v>
      </c>
      <c r="W5" s="3">
        <v>9.2200000000000006</v>
      </c>
      <c r="Y5" s="4">
        <v>34.82</v>
      </c>
      <c r="Z5" s="4">
        <v>68.314999999999998</v>
      </c>
      <c r="AA5" s="2" t="s">
        <v>44</v>
      </c>
      <c r="AL5" s="2" t="s">
        <v>44</v>
      </c>
      <c r="AM5" s="4">
        <v>0</v>
      </c>
      <c r="AO5" s="5">
        <v>68.314999999999998</v>
      </c>
      <c r="AP5" s="1">
        <v>4</v>
      </c>
      <c r="AQ5" s="2" t="s">
        <v>54</v>
      </c>
      <c r="AR5" s="7">
        <f t="shared" si="0"/>
        <v>49.5</v>
      </c>
      <c r="AS5" s="8" t="str">
        <f t="shared" si="1"/>
        <v/>
      </c>
      <c r="AT5" s="8" t="str">
        <f t="shared" si="2"/>
        <v/>
      </c>
    </row>
    <row r="6" spans="1:46" ht="11.25" customHeight="1" x14ac:dyDescent="0.2">
      <c r="A6" s="2"/>
      <c r="B6" s="2"/>
      <c r="C6" s="2"/>
      <c r="D6" s="2"/>
      <c r="E6" s="4"/>
      <c r="F6" s="4"/>
      <c r="G6" s="4"/>
      <c r="H6" s="4"/>
      <c r="I6" s="4"/>
      <c r="J6" s="4"/>
      <c r="L6" s="3"/>
      <c r="N6" s="4"/>
      <c r="O6" s="12"/>
      <c r="P6" s="4"/>
      <c r="Q6" s="4"/>
      <c r="R6" s="4"/>
      <c r="S6" s="4"/>
      <c r="T6" s="4"/>
      <c r="U6" s="4"/>
      <c r="V6" s="4"/>
      <c r="W6" s="3"/>
      <c r="Y6" s="4"/>
      <c r="Z6" s="4"/>
      <c r="AA6" s="2"/>
      <c r="AL6" s="2"/>
      <c r="AM6" s="4"/>
      <c r="AO6" s="5"/>
      <c r="AP6" s="1"/>
      <c r="AQ6" s="2"/>
      <c r="AR6" s="7"/>
      <c r="AS6" s="8"/>
      <c r="AT6" s="8"/>
    </row>
    <row r="7" spans="1:46" ht="11.25" customHeight="1" x14ac:dyDescent="0.2">
      <c r="A7" s="2" t="s">
        <v>55</v>
      </c>
      <c r="B7" s="2" t="s">
        <v>41</v>
      </c>
      <c r="C7" s="2" t="s">
        <v>56</v>
      </c>
      <c r="D7" s="2" t="s">
        <v>57</v>
      </c>
      <c r="E7" s="4">
        <v>8.1</v>
      </c>
      <c r="F7" s="4">
        <v>8.1</v>
      </c>
      <c r="G7" s="4">
        <v>8.3000000000000007</v>
      </c>
      <c r="H7" s="4">
        <v>7.9</v>
      </c>
      <c r="I7" s="4">
        <v>10</v>
      </c>
      <c r="J7" s="4">
        <v>26.2</v>
      </c>
      <c r="L7" s="3">
        <v>10.9</v>
      </c>
      <c r="N7" s="4">
        <v>37.1</v>
      </c>
      <c r="O7" s="12" t="s">
        <v>44</v>
      </c>
      <c r="P7" s="4">
        <v>7.7</v>
      </c>
      <c r="Q7" s="4">
        <v>7.9</v>
      </c>
      <c r="R7" s="4">
        <v>7.7</v>
      </c>
      <c r="S7" s="4">
        <v>7.5</v>
      </c>
      <c r="T7" s="4">
        <v>9.5</v>
      </c>
      <c r="U7" s="4">
        <v>24.9</v>
      </c>
      <c r="V7" s="4">
        <v>3.5</v>
      </c>
      <c r="W7" s="3">
        <v>10.43</v>
      </c>
      <c r="Y7" s="4">
        <v>38.83</v>
      </c>
      <c r="Z7" s="4">
        <v>75.930000000000007</v>
      </c>
      <c r="AA7" s="2" t="s">
        <v>44</v>
      </c>
      <c r="AL7" s="2" t="s">
        <v>44</v>
      </c>
      <c r="AM7" s="4">
        <v>0</v>
      </c>
      <c r="AO7" s="5">
        <v>75.930000000000007</v>
      </c>
      <c r="AP7" s="1">
        <v>1</v>
      </c>
      <c r="AQ7" s="2" t="s">
        <v>58</v>
      </c>
      <c r="AR7" s="7">
        <f t="shared" si="0"/>
        <v>54.6</v>
      </c>
      <c r="AS7" s="8" t="str">
        <f t="shared" si="1"/>
        <v>Eligible</v>
      </c>
      <c r="AT7" s="8" t="str">
        <f t="shared" si="2"/>
        <v>Eligible</v>
      </c>
    </row>
    <row r="8" spans="1:46" ht="11.25" customHeight="1" x14ac:dyDescent="0.2">
      <c r="A8" s="2" t="s">
        <v>59</v>
      </c>
      <c r="B8" s="2" t="s">
        <v>60</v>
      </c>
      <c r="C8" s="2" t="s">
        <v>56</v>
      </c>
      <c r="D8" s="2" t="s">
        <v>57</v>
      </c>
      <c r="E8" s="4">
        <v>7.8</v>
      </c>
      <c r="F8" s="4">
        <v>7.6</v>
      </c>
      <c r="G8" s="4">
        <v>7.3</v>
      </c>
      <c r="H8" s="4">
        <v>7.5</v>
      </c>
      <c r="I8" s="4">
        <v>9.8000000000000007</v>
      </c>
      <c r="J8" s="4">
        <v>24.9</v>
      </c>
      <c r="L8" s="3">
        <v>10.545</v>
      </c>
      <c r="N8" s="4">
        <v>35.445</v>
      </c>
      <c r="O8" s="12" t="s">
        <v>44</v>
      </c>
      <c r="P8" s="4">
        <v>7.2</v>
      </c>
      <c r="Q8" s="4">
        <v>7.5</v>
      </c>
      <c r="R8" s="4">
        <v>7.2</v>
      </c>
      <c r="S8" s="4">
        <v>7.5</v>
      </c>
      <c r="T8" s="4">
        <v>9.9</v>
      </c>
      <c r="U8" s="4">
        <v>24.6</v>
      </c>
      <c r="V8" s="4">
        <v>2.9</v>
      </c>
      <c r="W8" s="3">
        <v>9.99</v>
      </c>
      <c r="Y8" s="4">
        <v>37.49</v>
      </c>
      <c r="Z8" s="4">
        <v>72.935000000000002</v>
      </c>
      <c r="AA8" s="2" t="s">
        <v>44</v>
      </c>
      <c r="AL8" s="2" t="s">
        <v>44</v>
      </c>
      <c r="AM8" s="4">
        <v>0</v>
      </c>
      <c r="AO8" s="5">
        <v>72.935000000000002</v>
      </c>
      <c r="AP8" s="1">
        <v>2</v>
      </c>
      <c r="AQ8" s="2" t="s">
        <v>61</v>
      </c>
      <c r="AR8" s="7">
        <f t="shared" si="0"/>
        <v>52.4</v>
      </c>
      <c r="AS8" s="8" t="str">
        <f t="shared" si="1"/>
        <v>Eligible</v>
      </c>
      <c r="AT8" s="8" t="str">
        <f t="shared" si="2"/>
        <v/>
      </c>
    </row>
    <row r="9" spans="1:46" ht="11.25" customHeight="1" x14ac:dyDescent="0.2">
      <c r="A9" s="2" t="s">
        <v>62</v>
      </c>
      <c r="B9" s="2" t="s">
        <v>63</v>
      </c>
      <c r="C9" s="2" t="s">
        <v>56</v>
      </c>
      <c r="D9" s="2" t="s">
        <v>57</v>
      </c>
      <c r="E9" s="4">
        <v>7.7</v>
      </c>
      <c r="F9" s="4">
        <v>7.6</v>
      </c>
      <c r="G9" s="4">
        <v>7.4</v>
      </c>
      <c r="H9" s="4">
        <v>7.4</v>
      </c>
      <c r="I9" s="4">
        <v>9.6</v>
      </c>
      <c r="J9" s="4">
        <v>24.6</v>
      </c>
      <c r="L9" s="3">
        <v>9.6349999999999998</v>
      </c>
      <c r="N9" s="4">
        <v>34.234999999999999</v>
      </c>
      <c r="O9" s="12" t="s">
        <v>44</v>
      </c>
      <c r="P9" s="4">
        <v>7.4</v>
      </c>
      <c r="Q9" s="4">
        <v>7.4</v>
      </c>
      <c r="R9" s="4">
        <v>7.3</v>
      </c>
      <c r="S9" s="4">
        <v>7.3</v>
      </c>
      <c r="T9" s="4">
        <v>9.8000000000000007</v>
      </c>
      <c r="U9" s="4">
        <v>24.5</v>
      </c>
      <c r="V9" s="4">
        <v>2.8</v>
      </c>
      <c r="W9" s="3">
        <v>10.335000000000001</v>
      </c>
      <c r="Y9" s="4">
        <v>37.634999999999998</v>
      </c>
      <c r="Z9" s="4">
        <v>71.87</v>
      </c>
      <c r="AA9" s="2" t="s">
        <v>44</v>
      </c>
      <c r="AL9" s="2" t="s">
        <v>44</v>
      </c>
      <c r="AM9" s="4">
        <v>0</v>
      </c>
      <c r="AO9" s="5">
        <v>71.87</v>
      </c>
      <c r="AP9" s="1">
        <v>3</v>
      </c>
      <c r="AQ9" s="2" t="s">
        <v>64</v>
      </c>
      <c r="AR9" s="7">
        <f t="shared" si="0"/>
        <v>51.900000000000006</v>
      </c>
      <c r="AS9" s="8" t="str">
        <f t="shared" si="1"/>
        <v>Eligible</v>
      </c>
      <c r="AT9" s="8" t="str">
        <f t="shared" si="2"/>
        <v/>
      </c>
    </row>
    <row r="10" spans="1:46" ht="11.25" customHeight="1" x14ac:dyDescent="0.2">
      <c r="A10" s="2" t="s">
        <v>65</v>
      </c>
      <c r="B10" s="2" t="s">
        <v>41</v>
      </c>
      <c r="C10" s="2" t="s">
        <v>56</v>
      </c>
      <c r="D10" s="2" t="s">
        <v>57</v>
      </c>
      <c r="E10" s="4">
        <v>7.5</v>
      </c>
      <c r="F10" s="4">
        <v>6.6</v>
      </c>
      <c r="G10" s="4">
        <v>6.9</v>
      </c>
      <c r="H10" s="4">
        <v>7</v>
      </c>
      <c r="I10" s="4">
        <v>9.6999999999999993</v>
      </c>
      <c r="J10" s="4">
        <v>23.6</v>
      </c>
      <c r="L10" s="3">
        <v>9.2449999999999992</v>
      </c>
      <c r="N10" s="4">
        <v>32.844999999999999</v>
      </c>
      <c r="O10" s="12" t="s">
        <v>44</v>
      </c>
      <c r="P10" s="4">
        <v>7.7</v>
      </c>
      <c r="Q10" s="4">
        <v>7.3</v>
      </c>
      <c r="R10" s="4">
        <v>7.2</v>
      </c>
      <c r="S10" s="4">
        <v>7.1</v>
      </c>
      <c r="T10" s="4">
        <v>9.5</v>
      </c>
      <c r="U10" s="4">
        <v>24</v>
      </c>
      <c r="V10" s="4">
        <v>1.9</v>
      </c>
      <c r="W10" s="3">
        <v>9.08</v>
      </c>
      <c r="Y10" s="4">
        <v>34.979999999999997</v>
      </c>
      <c r="Z10" s="4">
        <v>67.825000000000003</v>
      </c>
      <c r="AA10" s="2" t="s">
        <v>44</v>
      </c>
      <c r="AL10" s="2" t="s">
        <v>44</v>
      </c>
      <c r="AM10" s="4">
        <v>0</v>
      </c>
      <c r="AO10" s="5">
        <v>67.825000000000003</v>
      </c>
      <c r="AP10" s="1">
        <v>4</v>
      </c>
      <c r="AQ10" s="2" t="s">
        <v>66</v>
      </c>
      <c r="AR10" s="7">
        <f t="shared" si="0"/>
        <v>49.500000000000007</v>
      </c>
      <c r="AS10" s="8" t="str">
        <f t="shared" si="1"/>
        <v/>
      </c>
      <c r="AT10" s="8" t="str">
        <f t="shared" si="2"/>
        <v/>
      </c>
    </row>
    <row r="11" spans="1:46" ht="11.25" customHeight="1" x14ac:dyDescent="0.2">
      <c r="A11" s="2" t="s">
        <v>67</v>
      </c>
      <c r="B11" s="2" t="s">
        <v>63</v>
      </c>
      <c r="C11" s="2" t="s">
        <v>56</v>
      </c>
      <c r="D11" s="2" t="s">
        <v>57</v>
      </c>
      <c r="E11" s="4">
        <v>7.3</v>
      </c>
      <c r="F11" s="4">
        <v>7.5</v>
      </c>
      <c r="G11" s="4">
        <v>7.2</v>
      </c>
      <c r="H11" s="4">
        <v>7.2</v>
      </c>
      <c r="I11" s="4">
        <v>9.8000000000000007</v>
      </c>
      <c r="J11" s="4">
        <v>24.3</v>
      </c>
      <c r="L11" s="3">
        <v>9.25</v>
      </c>
      <c r="N11" s="4">
        <v>33.549999999999997</v>
      </c>
      <c r="O11" s="12" t="s">
        <v>44</v>
      </c>
      <c r="P11" s="4">
        <v>6.6</v>
      </c>
      <c r="Q11" s="4">
        <v>6.5</v>
      </c>
      <c r="R11" s="4">
        <v>6.8</v>
      </c>
      <c r="S11" s="4">
        <v>6.8</v>
      </c>
      <c r="T11" s="4">
        <v>9.8000000000000007</v>
      </c>
      <c r="U11" s="4">
        <v>23.2</v>
      </c>
      <c r="V11" s="4">
        <v>2.2000000000000002</v>
      </c>
      <c r="W11" s="3">
        <v>8.6</v>
      </c>
      <c r="X11" s="3">
        <v>2</v>
      </c>
      <c r="Y11" s="4">
        <v>32</v>
      </c>
      <c r="Z11" s="4">
        <v>65.55</v>
      </c>
      <c r="AA11" s="2" t="s">
        <v>44</v>
      </c>
      <c r="AL11" s="2" t="s">
        <v>44</v>
      </c>
      <c r="AM11" s="4">
        <v>0</v>
      </c>
      <c r="AO11" s="5">
        <v>65.55</v>
      </c>
      <c r="AP11" s="1">
        <v>5</v>
      </c>
      <c r="AQ11" s="2" t="s">
        <v>68</v>
      </c>
      <c r="AR11" s="7">
        <f t="shared" si="0"/>
        <v>47.699999999999996</v>
      </c>
      <c r="AS11" s="8" t="str">
        <f t="shared" si="1"/>
        <v/>
      </c>
      <c r="AT11" s="8" t="str">
        <f t="shared" si="2"/>
        <v/>
      </c>
    </row>
    <row r="12" spans="1:46" ht="11.25" customHeight="1" x14ac:dyDescent="0.2">
      <c r="A12" s="2" t="s">
        <v>69</v>
      </c>
      <c r="B12" s="2" t="s">
        <v>63</v>
      </c>
      <c r="C12" s="2" t="s">
        <v>56</v>
      </c>
      <c r="D12" s="2" t="s">
        <v>57</v>
      </c>
      <c r="E12" s="4">
        <v>6.7</v>
      </c>
      <c r="F12" s="4">
        <v>6.7</v>
      </c>
      <c r="G12" s="4">
        <v>6.8</v>
      </c>
      <c r="H12" s="4">
        <v>6.9</v>
      </c>
      <c r="I12" s="4">
        <v>9.5</v>
      </c>
      <c r="J12" s="4">
        <v>23</v>
      </c>
      <c r="L12" s="3">
        <v>8.6950000000000003</v>
      </c>
      <c r="N12" s="4">
        <v>31.695</v>
      </c>
      <c r="O12" s="12" t="s">
        <v>44</v>
      </c>
      <c r="P12" s="4">
        <v>6.8</v>
      </c>
      <c r="Q12" s="4">
        <v>5.8</v>
      </c>
      <c r="R12" s="4">
        <v>6.2</v>
      </c>
      <c r="S12" s="4">
        <v>6.5</v>
      </c>
      <c r="T12" s="4">
        <v>9.6</v>
      </c>
      <c r="U12" s="4">
        <v>22.3</v>
      </c>
      <c r="V12" s="4">
        <v>2.2999999999999998</v>
      </c>
      <c r="W12" s="3">
        <v>8.07</v>
      </c>
      <c r="Y12" s="4">
        <v>32.67</v>
      </c>
      <c r="Z12" s="4">
        <v>64.364999999999995</v>
      </c>
      <c r="AA12" s="2" t="s">
        <v>44</v>
      </c>
      <c r="AL12" s="2" t="s">
        <v>44</v>
      </c>
      <c r="AM12" s="4">
        <v>0</v>
      </c>
      <c r="AO12" s="5">
        <v>64.364999999999995</v>
      </c>
      <c r="AP12" s="1">
        <v>6</v>
      </c>
      <c r="AQ12" s="2" t="s">
        <v>70</v>
      </c>
      <c r="AR12" s="7">
        <f t="shared" si="0"/>
        <v>47.599999999999994</v>
      </c>
      <c r="AS12" s="8" t="str">
        <f t="shared" si="1"/>
        <v/>
      </c>
      <c r="AT12" s="8" t="str">
        <f t="shared" si="2"/>
        <v/>
      </c>
    </row>
    <row r="13" spans="1:46" ht="11.25" customHeight="1" x14ac:dyDescent="0.2">
      <c r="A13" s="2"/>
      <c r="B13" s="2"/>
      <c r="C13" s="2"/>
      <c r="D13" s="2"/>
      <c r="N13" s="4"/>
      <c r="O13" s="12"/>
      <c r="Y13" s="4"/>
      <c r="Z13" s="4"/>
      <c r="AA13" s="2"/>
      <c r="AK13" s="9"/>
      <c r="AL13" s="2"/>
      <c r="AM13" s="4"/>
      <c r="AO13" s="5"/>
      <c r="AP13" s="1"/>
      <c r="AQ13" s="2"/>
      <c r="AR13" s="7"/>
      <c r="AS13" s="8"/>
      <c r="AT13" s="8"/>
    </row>
    <row r="14" spans="1:46" ht="11.25" customHeight="1" x14ac:dyDescent="0.2">
      <c r="A14" s="2" t="s">
        <v>74</v>
      </c>
      <c r="B14" s="2" t="s">
        <v>72</v>
      </c>
      <c r="C14" s="2" t="s">
        <v>75</v>
      </c>
      <c r="D14" s="2" t="s">
        <v>76</v>
      </c>
      <c r="E14" s="4">
        <v>7.1</v>
      </c>
      <c r="F14" s="4">
        <v>6.9</v>
      </c>
      <c r="G14" s="4">
        <v>7.3</v>
      </c>
      <c r="H14" s="4">
        <v>7</v>
      </c>
      <c r="I14" s="4">
        <v>9.9</v>
      </c>
      <c r="J14" s="4">
        <v>24</v>
      </c>
      <c r="L14" s="3">
        <v>10</v>
      </c>
      <c r="N14" s="4">
        <v>34</v>
      </c>
      <c r="O14" s="12" t="s">
        <v>44</v>
      </c>
      <c r="P14" s="4">
        <v>7.2</v>
      </c>
      <c r="Q14" s="4">
        <v>7</v>
      </c>
      <c r="R14" s="4">
        <v>7</v>
      </c>
      <c r="S14" s="4">
        <v>7.1</v>
      </c>
      <c r="T14" s="4">
        <v>10</v>
      </c>
      <c r="U14" s="4">
        <v>24.1</v>
      </c>
      <c r="V14" s="4">
        <v>2.6</v>
      </c>
      <c r="W14" s="3">
        <v>9.5850000000000009</v>
      </c>
      <c r="Y14" s="4">
        <v>36.284999999999997</v>
      </c>
      <c r="Z14" s="4">
        <v>70.284999999999997</v>
      </c>
      <c r="AA14" s="2" t="s">
        <v>44</v>
      </c>
      <c r="AL14" s="2" t="s">
        <v>44</v>
      </c>
      <c r="AM14" s="4">
        <v>0</v>
      </c>
      <c r="AO14" s="5">
        <v>70.284999999999997</v>
      </c>
      <c r="AP14" s="1">
        <v>1</v>
      </c>
      <c r="AQ14" s="2" t="s">
        <v>77</v>
      </c>
      <c r="AR14" s="7">
        <f t="shared" si="0"/>
        <v>50.699999999999996</v>
      </c>
      <c r="AS14" s="8" t="str">
        <f t="shared" si="1"/>
        <v>Eligible</v>
      </c>
      <c r="AT14" s="8" t="str">
        <f t="shared" si="2"/>
        <v/>
      </c>
    </row>
    <row r="15" spans="1:46" ht="11.25" customHeight="1" x14ac:dyDescent="0.2">
      <c r="A15" s="2" t="s">
        <v>78</v>
      </c>
      <c r="B15" s="2" t="s">
        <v>47</v>
      </c>
      <c r="C15" s="2" t="s">
        <v>75</v>
      </c>
      <c r="D15" s="2" t="s">
        <v>76</v>
      </c>
      <c r="E15" s="4">
        <v>7.2</v>
      </c>
      <c r="F15" s="4">
        <v>7.2</v>
      </c>
      <c r="G15" s="4">
        <v>7.4</v>
      </c>
      <c r="H15" s="4">
        <v>7.3</v>
      </c>
      <c r="I15" s="4">
        <v>9.8000000000000007</v>
      </c>
      <c r="J15" s="4">
        <v>24.3</v>
      </c>
      <c r="L15" s="3">
        <v>9.7200000000000006</v>
      </c>
      <c r="N15" s="4">
        <v>34.020000000000003</v>
      </c>
      <c r="O15" s="12" t="s">
        <v>44</v>
      </c>
      <c r="P15" s="4">
        <v>6.6</v>
      </c>
      <c r="Q15" s="4">
        <v>6.4</v>
      </c>
      <c r="R15" s="4">
        <v>6.5</v>
      </c>
      <c r="S15" s="4">
        <v>6.6</v>
      </c>
      <c r="T15" s="4">
        <v>9.8000000000000007</v>
      </c>
      <c r="U15" s="4">
        <v>22.9</v>
      </c>
      <c r="V15" s="4">
        <v>3.2</v>
      </c>
      <c r="W15" s="3">
        <v>9.6950000000000003</v>
      </c>
      <c r="Y15" s="4">
        <v>35.795000000000002</v>
      </c>
      <c r="Z15" s="4">
        <v>69.814999999999998</v>
      </c>
      <c r="AA15" s="2" t="s">
        <v>44</v>
      </c>
      <c r="AL15" s="2" t="s">
        <v>44</v>
      </c>
      <c r="AM15" s="4">
        <v>0</v>
      </c>
      <c r="AO15" s="5">
        <v>69.814999999999998</v>
      </c>
      <c r="AP15" s="1">
        <v>2</v>
      </c>
      <c r="AQ15" s="2" t="s">
        <v>79</v>
      </c>
      <c r="AR15" s="7">
        <f t="shared" si="0"/>
        <v>50.4</v>
      </c>
      <c r="AS15" s="8" t="str">
        <f t="shared" si="1"/>
        <v>Eligible</v>
      </c>
      <c r="AT15" s="8" t="str">
        <f t="shared" si="2"/>
        <v/>
      </c>
    </row>
    <row r="16" spans="1:46" ht="11.25" customHeight="1" x14ac:dyDescent="0.2">
      <c r="A16" s="2"/>
      <c r="B16" s="2"/>
      <c r="C16" s="2"/>
      <c r="D16" s="2"/>
      <c r="E16" s="4"/>
      <c r="F16" s="4"/>
      <c r="G16" s="4"/>
      <c r="H16" s="4"/>
      <c r="I16" s="4"/>
      <c r="J16" s="4"/>
      <c r="L16" s="3"/>
      <c r="N16" s="4"/>
      <c r="O16" s="12"/>
      <c r="P16" s="4"/>
      <c r="Q16" s="4"/>
      <c r="R16" s="4"/>
      <c r="S16" s="4"/>
      <c r="T16" s="4"/>
      <c r="U16" s="4"/>
      <c r="V16" s="4"/>
      <c r="W16" s="3"/>
      <c r="Y16" s="4"/>
      <c r="Z16" s="4"/>
      <c r="AA16" s="2"/>
      <c r="AL16" s="2"/>
      <c r="AM16" s="4"/>
      <c r="AO16" s="5"/>
      <c r="AP16" s="1"/>
      <c r="AQ16" s="2"/>
      <c r="AR16" s="7"/>
      <c r="AS16" s="8"/>
      <c r="AT16" s="8"/>
    </row>
    <row r="17" spans="1:46" ht="11.25" customHeight="1" x14ac:dyDescent="0.2">
      <c r="A17" s="2" t="s">
        <v>80</v>
      </c>
      <c r="B17" s="2" t="s">
        <v>47</v>
      </c>
      <c r="C17" s="2" t="s">
        <v>81</v>
      </c>
      <c r="D17" s="2" t="s">
        <v>82</v>
      </c>
      <c r="E17" s="4">
        <v>7.2</v>
      </c>
      <c r="F17" s="4">
        <v>7.2</v>
      </c>
      <c r="G17" s="4">
        <v>7.1</v>
      </c>
      <c r="H17" s="4">
        <v>7</v>
      </c>
      <c r="I17" s="4">
        <v>9.9</v>
      </c>
      <c r="J17" s="4">
        <v>24.2</v>
      </c>
      <c r="L17" s="3">
        <v>10.32</v>
      </c>
      <c r="N17" s="4">
        <v>34.520000000000003</v>
      </c>
      <c r="O17" s="12" t="s">
        <v>44</v>
      </c>
      <c r="P17" s="4">
        <v>7</v>
      </c>
      <c r="Q17" s="4">
        <v>6.8</v>
      </c>
      <c r="R17" s="4">
        <v>7</v>
      </c>
      <c r="S17" s="4">
        <v>7</v>
      </c>
      <c r="T17" s="4">
        <v>9.8000000000000007</v>
      </c>
      <c r="U17" s="4">
        <v>23.8</v>
      </c>
      <c r="V17" s="4">
        <v>3.5</v>
      </c>
      <c r="W17" s="3">
        <v>9.18</v>
      </c>
      <c r="Y17" s="4">
        <v>36.479999999999997</v>
      </c>
      <c r="Z17" s="4">
        <v>71</v>
      </c>
      <c r="AA17" s="2" t="s">
        <v>44</v>
      </c>
      <c r="AL17" s="2" t="s">
        <v>44</v>
      </c>
      <c r="AM17" s="4">
        <v>0</v>
      </c>
      <c r="AO17" s="5">
        <v>71</v>
      </c>
      <c r="AP17" s="1">
        <v>1</v>
      </c>
      <c r="AQ17" s="2" t="s">
        <v>83</v>
      </c>
      <c r="AR17" s="7">
        <f t="shared" si="0"/>
        <v>51.5</v>
      </c>
      <c r="AS17" s="8" t="str">
        <f t="shared" si="1"/>
        <v>Eligible</v>
      </c>
      <c r="AT17" s="8" t="str">
        <f t="shared" si="2"/>
        <v/>
      </c>
    </row>
    <row r="18" spans="1:46" ht="11.25" customHeight="1" x14ac:dyDescent="0.2">
      <c r="A18" s="2" t="s">
        <v>84</v>
      </c>
      <c r="B18" s="2" t="s">
        <v>63</v>
      </c>
      <c r="C18" s="2" t="s">
        <v>81</v>
      </c>
      <c r="D18" s="2" t="s">
        <v>82</v>
      </c>
      <c r="E18" s="4">
        <v>7.1</v>
      </c>
      <c r="F18" s="4">
        <v>7</v>
      </c>
      <c r="G18" s="4">
        <v>6.9</v>
      </c>
      <c r="H18" s="4">
        <v>7</v>
      </c>
      <c r="I18" s="4">
        <v>10</v>
      </c>
      <c r="J18" s="4">
        <v>24</v>
      </c>
      <c r="L18" s="3">
        <v>10.35</v>
      </c>
      <c r="N18" s="4">
        <v>34.35</v>
      </c>
      <c r="O18" s="12" t="s">
        <v>44</v>
      </c>
      <c r="P18" s="4">
        <v>6.8</v>
      </c>
      <c r="Q18" s="4">
        <v>6.7</v>
      </c>
      <c r="R18" s="4">
        <v>6.9</v>
      </c>
      <c r="S18" s="4">
        <v>7</v>
      </c>
      <c r="T18" s="4">
        <v>9.6</v>
      </c>
      <c r="U18" s="4">
        <v>23.3</v>
      </c>
      <c r="V18" s="4">
        <v>2.8</v>
      </c>
      <c r="W18" s="3">
        <v>9.6449999999999996</v>
      </c>
      <c r="Y18" s="4">
        <v>35.744999999999997</v>
      </c>
      <c r="Z18" s="4">
        <v>70.094999999999999</v>
      </c>
      <c r="AA18" s="2" t="s">
        <v>44</v>
      </c>
      <c r="AL18" s="2" t="s">
        <v>44</v>
      </c>
      <c r="AM18" s="4">
        <v>0</v>
      </c>
      <c r="AO18" s="5">
        <v>70.094999999999999</v>
      </c>
      <c r="AP18" s="1">
        <v>2</v>
      </c>
      <c r="AQ18" s="2" t="s">
        <v>85</v>
      </c>
      <c r="AR18" s="7">
        <f t="shared" si="0"/>
        <v>50.099999999999994</v>
      </c>
      <c r="AS18" s="8" t="str">
        <f t="shared" si="1"/>
        <v/>
      </c>
      <c r="AT18" s="8" t="str">
        <f t="shared" si="2"/>
        <v/>
      </c>
    </row>
    <row r="19" spans="1:46" ht="11.25" customHeight="1" x14ac:dyDescent="0.2">
      <c r="A19" s="2" t="s">
        <v>86</v>
      </c>
      <c r="B19" s="2" t="s">
        <v>63</v>
      </c>
      <c r="C19" s="2" t="s">
        <v>81</v>
      </c>
      <c r="D19" s="2" t="s">
        <v>82</v>
      </c>
      <c r="E19" s="4">
        <v>7.6</v>
      </c>
      <c r="F19" s="4">
        <v>7.3</v>
      </c>
      <c r="G19" s="4">
        <v>7.2</v>
      </c>
      <c r="H19" s="4">
        <v>7.4</v>
      </c>
      <c r="I19" s="4">
        <v>9.8000000000000007</v>
      </c>
      <c r="J19" s="4">
        <v>24.5</v>
      </c>
      <c r="L19" s="3">
        <v>9.24</v>
      </c>
      <c r="N19" s="4">
        <v>33.74</v>
      </c>
      <c r="O19" s="12" t="s">
        <v>44</v>
      </c>
      <c r="P19" s="4">
        <v>7.3</v>
      </c>
      <c r="Q19" s="4">
        <v>7.1</v>
      </c>
      <c r="R19" s="4">
        <v>7.2</v>
      </c>
      <c r="S19" s="4">
        <v>7.3</v>
      </c>
      <c r="T19" s="4">
        <v>9.5</v>
      </c>
      <c r="U19" s="4">
        <v>24</v>
      </c>
      <c r="V19" s="4">
        <v>2.9</v>
      </c>
      <c r="W19" s="3">
        <v>9.31</v>
      </c>
      <c r="Y19" s="4">
        <v>36.21</v>
      </c>
      <c r="Z19" s="4">
        <v>69.95</v>
      </c>
      <c r="AA19" s="2" t="s">
        <v>44</v>
      </c>
      <c r="AL19" s="2" t="s">
        <v>44</v>
      </c>
      <c r="AM19" s="4">
        <v>0</v>
      </c>
      <c r="AO19" s="5">
        <v>69.95</v>
      </c>
      <c r="AP19" s="1">
        <v>3</v>
      </c>
      <c r="AQ19" s="2" t="s">
        <v>87</v>
      </c>
      <c r="AR19" s="7">
        <f t="shared" si="0"/>
        <v>51.4</v>
      </c>
      <c r="AS19" s="8" t="str">
        <f t="shared" si="1"/>
        <v>Eligible</v>
      </c>
      <c r="AT19" s="8" t="str">
        <f t="shared" si="2"/>
        <v/>
      </c>
    </row>
    <row r="20" spans="1:46" ht="11.25" customHeight="1" x14ac:dyDescent="0.2">
      <c r="A20" s="2" t="s">
        <v>88</v>
      </c>
      <c r="B20" s="2" t="s">
        <v>72</v>
      </c>
      <c r="C20" s="2" t="s">
        <v>81</v>
      </c>
      <c r="D20" s="2" t="s">
        <v>82</v>
      </c>
      <c r="E20" s="4">
        <v>6.2</v>
      </c>
      <c r="F20" s="4">
        <v>5.9</v>
      </c>
      <c r="G20" s="4">
        <v>5.6</v>
      </c>
      <c r="H20" s="4">
        <v>5.6</v>
      </c>
      <c r="I20" s="4">
        <v>7.7</v>
      </c>
      <c r="J20" s="4">
        <v>19.2</v>
      </c>
      <c r="L20" s="3">
        <v>9.07</v>
      </c>
      <c r="N20" s="4">
        <v>28.27</v>
      </c>
      <c r="O20" s="12" t="s">
        <v>89</v>
      </c>
      <c r="P20" s="4">
        <v>8.1</v>
      </c>
      <c r="Q20" s="4">
        <v>7.7</v>
      </c>
      <c r="R20" s="4">
        <v>7.5</v>
      </c>
      <c r="S20" s="4">
        <v>7.3</v>
      </c>
      <c r="T20" s="4">
        <v>9.6999999999999993</v>
      </c>
      <c r="U20" s="4">
        <v>24.9</v>
      </c>
      <c r="V20" s="4">
        <v>2</v>
      </c>
      <c r="W20" s="3">
        <v>10.93</v>
      </c>
      <c r="Y20" s="4">
        <v>37.83</v>
      </c>
      <c r="Z20" s="4">
        <v>66.099999999999994</v>
      </c>
      <c r="AA20" s="2" t="s">
        <v>44</v>
      </c>
      <c r="AL20" s="2" t="s">
        <v>44</v>
      </c>
      <c r="AM20" s="4">
        <v>0</v>
      </c>
      <c r="AO20" s="5">
        <v>66.099999999999994</v>
      </c>
      <c r="AP20" s="1">
        <v>4</v>
      </c>
      <c r="AQ20" s="2" t="s">
        <v>90</v>
      </c>
      <c r="AR20" s="7">
        <f t="shared" si="0"/>
        <v>46.099999999999994</v>
      </c>
      <c r="AS20" s="8" t="str">
        <f t="shared" si="1"/>
        <v/>
      </c>
      <c r="AT20" s="8" t="str">
        <f t="shared" si="2"/>
        <v/>
      </c>
    </row>
    <row r="21" spans="1:46" ht="11.25" customHeight="1" x14ac:dyDescent="0.2">
      <c r="A21" s="2" t="s">
        <v>91</v>
      </c>
      <c r="B21" s="2" t="s">
        <v>63</v>
      </c>
      <c r="C21" s="2" t="s">
        <v>81</v>
      </c>
      <c r="D21" s="2" t="s">
        <v>82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L21" s="3">
        <v>0</v>
      </c>
      <c r="N21" s="4">
        <v>0</v>
      </c>
      <c r="O21" s="12" t="s">
        <v>44</v>
      </c>
      <c r="P21" s="4">
        <v>7</v>
      </c>
      <c r="Q21" s="4">
        <v>6.8</v>
      </c>
      <c r="R21" s="4">
        <v>6.8</v>
      </c>
      <c r="S21" s="4">
        <v>6.9</v>
      </c>
      <c r="T21" s="4">
        <v>9.9</v>
      </c>
      <c r="U21" s="4">
        <v>23.6</v>
      </c>
      <c r="V21" s="4">
        <v>1.4</v>
      </c>
      <c r="W21" s="3">
        <v>8.2550000000000008</v>
      </c>
      <c r="Y21" s="4">
        <v>33.255000000000003</v>
      </c>
      <c r="Z21" s="4">
        <v>33.255000000000003</v>
      </c>
      <c r="AA21" s="2" t="s">
        <v>44</v>
      </c>
      <c r="AL21" s="2" t="s">
        <v>44</v>
      </c>
      <c r="AM21" s="4">
        <v>0</v>
      </c>
      <c r="AO21" s="5">
        <v>33.255000000000003</v>
      </c>
      <c r="AP21" s="1">
        <v>5</v>
      </c>
      <c r="AQ21" s="2" t="s">
        <v>92</v>
      </c>
      <c r="AR21" s="7">
        <f t="shared" si="0"/>
        <v>25</v>
      </c>
      <c r="AS21" s="8" t="str">
        <f t="shared" si="1"/>
        <v/>
      </c>
      <c r="AT21" s="8" t="str">
        <f t="shared" si="2"/>
        <v/>
      </c>
    </row>
    <row r="22" spans="1:46" ht="11.25" customHeight="1" x14ac:dyDescent="0.2">
      <c r="A22" s="2"/>
      <c r="B22" s="2"/>
      <c r="C22" s="2"/>
      <c r="D22" s="2"/>
      <c r="N22" s="4"/>
      <c r="O22" s="12"/>
      <c r="Y22" s="4"/>
      <c r="Z22" s="4"/>
      <c r="AA22" s="2"/>
      <c r="AK22" s="9"/>
      <c r="AL22" s="2"/>
      <c r="AM22" s="4"/>
      <c r="AO22" s="5"/>
      <c r="AP22" s="1"/>
      <c r="AQ22" s="2"/>
      <c r="AR22" s="7"/>
      <c r="AS22" s="8"/>
      <c r="AT22" s="8"/>
    </row>
    <row r="23" spans="1:46" ht="11.25" customHeight="1" x14ac:dyDescent="0.2">
      <c r="A23" s="2" t="s">
        <v>94</v>
      </c>
      <c r="B23" s="2" t="s">
        <v>41</v>
      </c>
      <c r="C23" s="2" t="s">
        <v>95</v>
      </c>
      <c r="D23" s="2" t="s">
        <v>96</v>
      </c>
      <c r="E23" s="4">
        <v>7.5</v>
      </c>
      <c r="F23" s="4">
        <v>7.2</v>
      </c>
      <c r="G23" s="4">
        <v>7.6</v>
      </c>
      <c r="H23" s="4">
        <v>7.3</v>
      </c>
      <c r="I23" s="4">
        <v>9.9</v>
      </c>
      <c r="J23" s="4">
        <v>24.7</v>
      </c>
      <c r="L23" s="3">
        <v>11.085000000000001</v>
      </c>
      <c r="N23" s="4">
        <v>35.784999999999997</v>
      </c>
      <c r="O23" s="12" t="s">
        <v>44</v>
      </c>
      <c r="P23" s="4">
        <v>7.3</v>
      </c>
      <c r="Q23" s="4">
        <v>7.6</v>
      </c>
      <c r="R23" s="4">
        <v>7.5</v>
      </c>
      <c r="S23" s="4">
        <v>7.4</v>
      </c>
      <c r="T23" s="4">
        <v>9.9</v>
      </c>
      <c r="U23" s="4">
        <v>24.8</v>
      </c>
      <c r="V23" s="4">
        <v>1.9</v>
      </c>
      <c r="W23" s="3">
        <v>11.25</v>
      </c>
      <c r="Y23" s="4">
        <v>37.950000000000003</v>
      </c>
      <c r="Z23" s="4">
        <v>73.734999999999999</v>
      </c>
      <c r="AA23" s="2" t="s">
        <v>44</v>
      </c>
      <c r="AL23" s="2" t="s">
        <v>44</v>
      </c>
      <c r="AM23" s="4">
        <v>0</v>
      </c>
      <c r="AO23" s="5">
        <v>73.734999999999999</v>
      </c>
      <c r="AP23" s="1">
        <v>1</v>
      </c>
      <c r="AQ23" s="2" t="s">
        <v>97</v>
      </c>
      <c r="AR23" s="7">
        <f t="shared" si="0"/>
        <v>51.4</v>
      </c>
      <c r="AS23" s="8" t="str">
        <f t="shared" si="1"/>
        <v>Eligible</v>
      </c>
      <c r="AT23" s="8" t="str">
        <f t="shared" si="2"/>
        <v/>
      </c>
    </row>
    <row r="24" spans="1:46" ht="11.25" customHeight="1" x14ac:dyDescent="0.2">
      <c r="A24" s="2" t="s">
        <v>98</v>
      </c>
      <c r="B24" s="2" t="s">
        <v>72</v>
      </c>
      <c r="C24" s="2" t="s">
        <v>95</v>
      </c>
      <c r="D24" s="2" t="s">
        <v>96</v>
      </c>
      <c r="E24" s="4">
        <v>7.5</v>
      </c>
      <c r="F24" s="4">
        <v>7.5</v>
      </c>
      <c r="G24" s="4">
        <v>7.1</v>
      </c>
      <c r="H24" s="4">
        <v>7.1</v>
      </c>
      <c r="I24" s="4">
        <v>9.6999999999999993</v>
      </c>
      <c r="J24" s="4">
        <v>24.3</v>
      </c>
      <c r="L24" s="3">
        <v>11.56</v>
      </c>
      <c r="N24" s="4">
        <v>35.86</v>
      </c>
      <c r="O24" s="12" t="s">
        <v>44</v>
      </c>
      <c r="P24" s="4">
        <v>7.3</v>
      </c>
      <c r="Q24" s="4">
        <v>7.4</v>
      </c>
      <c r="R24" s="4">
        <v>7.2</v>
      </c>
      <c r="S24" s="4">
        <v>7.3</v>
      </c>
      <c r="T24" s="4">
        <v>9.6999999999999993</v>
      </c>
      <c r="U24" s="4">
        <v>24.3</v>
      </c>
      <c r="V24" s="4">
        <v>1.9</v>
      </c>
      <c r="W24" s="3">
        <v>11.494999999999999</v>
      </c>
      <c r="Y24" s="4">
        <v>37.695</v>
      </c>
      <c r="Z24" s="4">
        <v>73.555000000000007</v>
      </c>
      <c r="AA24" s="2" t="s">
        <v>44</v>
      </c>
      <c r="AL24" s="2" t="s">
        <v>44</v>
      </c>
      <c r="AM24" s="4">
        <v>0</v>
      </c>
      <c r="AO24" s="5">
        <v>73.555000000000007</v>
      </c>
      <c r="AP24" s="1">
        <v>2</v>
      </c>
      <c r="AQ24" s="2" t="s">
        <v>99</v>
      </c>
      <c r="AR24" s="7">
        <f t="shared" si="0"/>
        <v>50.500000000000007</v>
      </c>
      <c r="AS24" s="8" t="str">
        <f t="shared" si="1"/>
        <v>Eligible</v>
      </c>
      <c r="AT24" s="8" t="str">
        <f t="shared" si="2"/>
        <v/>
      </c>
    </row>
    <row r="25" spans="1:46" ht="11.25" customHeight="1" x14ac:dyDescent="0.2">
      <c r="A25" s="2" t="s">
        <v>100</v>
      </c>
      <c r="B25" s="2" t="s">
        <v>53</v>
      </c>
      <c r="C25" s="2" t="s">
        <v>95</v>
      </c>
      <c r="D25" s="2" t="s">
        <v>96</v>
      </c>
      <c r="E25" s="4">
        <v>7.5</v>
      </c>
      <c r="F25" s="4">
        <v>7.6</v>
      </c>
      <c r="G25" s="4">
        <v>7.5</v>
      </c>
      <c r="H25" s="4">
        <v>7.3</v>
      </c>
      <c r="I25" s="4">
        <v>9.3000000000000007</v>
      </c>
      <c r="J25" s="4">
        <v>24.3</v>
      </c>
      <c r="L25" s="3">
        <v>10.1</v>
      </c>
      <c r="N25" s="4">
        <v>34.4</v>
      </c>
      <c r="O25" s="12" t="s">
        <v>44</v>
      </c>
      <c r="P25" s="4">
        <v>7.2</v>
      </c>
      <c r="Q25" s="4">
        <v>7.3</v>
      </c>
      <c r="R25" s="4">
        <v>7.1</v>
      </c>
      <c r="S25" s="4">
        <v>7.2</v>
      </c>
      <c r="T25" s="4">
        <v>9.6999999999999993</v>
      </c>
      <c r="U25" s="4">
        <v>24.1</v>
      </c>
      <c r="V25" s="4">
        <v>1.9</v>
      </c>
      <c r="W25" s="3">
        <v>9.86</v>
      </c>
      <c r="Y25" s="4">
        <v>35.86</v>
      </c>
      <c r="Z25" s="4">
        <v>70.260000000000005</v>
      </c>
      <c r="AA25" s="2" t="s">
        <v>44</v>
      </c>
      <c r="AL25" s="2" t="s">
        <v>44</v>
      </c>
      <c r="AM25" s="4">
        <v>0</v>
      </c>
      <c r="AO25" s="5">
        <v>70.260000000000005</v>
      </c>
      <c r="AP25" s="1">
        <v>3</v>
      </c>
      <c r="AQ25" s="2" t="s">
        <v>101</v>
      </c>
      <c r="AR25" s="7">
        <f t="shared" si="0"/>
        <v>50.300000000000004</v>
      </c>
      <c r="AS25" s="8" t="str">
        <f t="shared" si="1"/>
        <v/>
      </c>
      <c r="AT25" s="8" t="str">
        <f t="shared" si="2"/>
        <v/>
      </c>
    </row>
    <row r="26" spans="1:46" ht="11.25" customHeight="1" x14ac:dyDescent="0.2">
      <c r="A26" s="2" t="s">
        <v>102</v>
      </c>
      <c r="B26" s="2" t="s">
        <v>50</v>
      </c>
      <c r="C26" s="2" t="s">
        <v>95</v>
      </c>
      <c r="D26" s="2" t="s">
        <v>96</v>
      </c>
      <c r="E26" s="4">
        <v>6.9</v>
      </c>
      <c r="F26" s="4">
        <v>7</v>
      </c>
      <c r="G26" s="4">
        <v>6.9</v>
      </c>
      <c r="H26" s="4">
        <v>6.9</v>
      </c>
      <c r="I26" s="4">
        <v>9.4</v>
      </c>
      <c r="J26" s="4">
        <v>23.2</v>
      </c>
      <c r="L26" s="3">
        <v>10.705</v>
      </c>
      <c r="N26" s="4">
        <v>33.905000000000001</v>
      </c>
      <c r="O26" s="12" t="s">
        <v>44</v>
      </c>
      <c r="P26" s="4">
        <v>6.7</v>
      </c>
      <c r="Q26" s="4">
        <v>6.4</v>
      </c>
      <c r="R26" s="4">
        <v>6.3</v>
      </c>
      <c r="S26" s="4">
        <v>6.4</v>
      </c>
      <c r="T26" s="4">
        <v>8.8000000000000007</v>
      </c>
      <c r="U26" s="4">
        <v>21.6</v>
      </c>
      <c r="V26" s="4">
        <v>2.9</v>
      </c>
      <c r="W26" s="3">
        <v>9.8049999999999997</v>
      </c>
      <c r="Y26" s="4">
        <v>34.305</v>
      </c>
      <c r="Z26" s="4">
        <v>68.209999999999994</v>
      </c>
      <c r="AA26" s="2" t="s">
        <v>44</v>
      </c>
      <c r="AL26" s="2" t="s">
        <v>44</v>
      </c>
      <c r="AM26" s="4">
        <v>0</v>
      </c>
      <c r="AO26" s="5">
        <v>68.209999999999994</v>
      </c>
      <c r="AP26" s="1">
        <v>4</v>
      </c>
      <c r="AQ26" s="2" t="s">
        <v>103</v>
      </c>
      <c r="AR26" s="7">
        <f t="shared" si="0"/>
        <v>47.699999999999996</v>
      </c>
      <c r="AS26" s="8" t="str">
        <f t="shared" si="1"/>
        <v/>
      </c>
      <c r="AT26" s="8" t="str">
        <f t="shared" si="2"/>
        <v/>
      </c>
    </row>
    <row r="27" spans="1:46" ht="11.25" customHeight="1" x14ac:dyDescent="0.2">
      <c r="A27" s="2" t="s">
        <v>104</v>
      </c>
      <c r="B27" s="2" t="s">
        <v>72</v>
      </c>
      <c r="C27" s="2" t="s">
        <v>95</v>
      </c>
      <c r="D27" s="2" t="s">
        <v>96</v>
      </c>
      <c r="E27" s="4">
        <v>7.1</v>
      </c>
      <c r="F27" s="4">
        <v>7</v>
      </c>
      <c r="G27" s="4">
        <v>7.1</v>
      </c>
      <c r="H27" s="4">
        <v>7.1</v>
      </c>
      <c r="I27" s="4">
        <v>9.9</v>
      </c>
      <c r="J27" s="4">
        <v>24.1</v>
      </c>
      <c r="L27" s="3">
        <v>10.705</v>
      </c>
      <c r="N27" s="4">
        <v>34.805</v>
      </c>
      <c r="O27" s="12" t="s">
        <v>44</v>
      </c>
      <c r="P27" s="4">
        <v>3.9</v>
      </c>
      <c r="Q27" s="4">
        <v>3.6</v>
      </c>
      <c r="R27" s="4">
        <v>3.3</v>
      </c>
      <c r="S27" s="4">
        <v>3.7</v>
      </c>
      <c r="T27" s="4">
        <v>4.9000000000000004</v>
      </c>
      <c r="U27" s="4">
        <v>12.2</v>
      </c>
      <c r="V27" s="4">
        <v>1.2</v>
      </c>
      <c r="W27" s="3">
        <v>5.56</v>
      </c>
      <c r="Y27" s="4">
        <v>18.96</v>
      </c>
      <c r="Z27" s="4">
        <v>53.765000000000001</v>
      </c>
      <c r="AA27" s="2" t="s">
        <v>105</v>
      </c>
      <c r="AL27" s="2" t="s">
        <v>44</v>
      </c>
      <c r="AM27" s="4">
        <v>0</v>
      </c>
      <c r="AO27" s="5">
        <v>53.765000000000001</v>
      </c>
      <c r="AP27" s="1">
        <v>5</v>
      </c>
      <c r="AQ27" s="2" t="s">
        <v>106</v>
      </c>
      <c r="AR27" s="7">
        <f t="shared" si="0"/>
        <v>37.5</v>
      </c>
      <c r="AS27" s="8" t="str">
        <f t="shared" si="1"/>
        <v/>
      </c>
      <c r="AT27" s="8" t="str">
        <f t="shared" si="2"/>
        <v/>
      </c>
    </row>
    <row r="28" spans="1:46" ht="11.25" customHeight="1" x14ac:dyDescent="0.2">
      <c r="A28" s="2" t="s">
        <v>107</v>
      </c>
      <c r="B28" s="2" t="s">
        <v>53</v>
      </c>
      <c r="C28" s="2" t="s">
        <v>95</v>
      </c>
      <c r="D28" s="2" t="s">
        <v>96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L28" s="3">
        <v>0</v>
      </c>
      <c r="N28" s="4">
        <v>0</v>
      </c>
      <c r="O28" s="12" t="s">
        <v>44</v>
      </c>
      <c r="P28" s="4">
        <v>6.6</v>
      </c>
      <c r="Q28" s="4">
        <v>6.3</v>
      </c>
      <c r="R28" s="4">
        <v>6.4</v>
      </c>
      <c r="S28" s="4">
        <v>6.4</v>
      </c>
      <c r="T28" s="4">
        <v>8.8000000000000007</v>
      </c>
      <c r="U28" s="4">
        <v>21.6</v>
      </c>
      <c r="V28" s="4">
        <v>0.9</v>
      </c>
      <c r="W28" s="3">
        <v>9.0850000000000009</v>
      </c>
      <c r="Y28" s="4">
        <v>31.585000000000001</v>
      </c>
      <c r="Z28" s="4">
        <v>31.585000000000001</v>
      </c>
      <c r="AA28" s="2" t="s">
        <v>108</v>
      </c>
      <c r="AL28" s="2" t="s">
        <v>44</v>
      </c>
      <c r="AM28" s="4">
        <v>0</v>
      </c>
      <c r="AO28" s="5">
        <v>31.585000000000001</v>
      </c>
      <c r="AP28" s="1">
        <v>6</v>
      </c>
      <c r="AQ28" s="2" t="s">
        <v>109</v>
      </c>
      <c r="AR28" s="7">
        <f t="shared" si="0"/>
        <v>22.5</v>
      </c>
      <c r="AS28" s="8" t="str">
        <f t="shared" si="1"/>
        <v/>
      </c>
      <c r="AT28" s="8" t="str">
        <f t="shared" si="2"/>
        <v/>
      </c>
    </row>
    <row r="29" spans="1:46" ht="11.25" customHeight="1" x14ac:dyDescent="0.2">
      <c r="A29" s="2"/>
      <c r="B29" s="2"/>
      <c r="C29" s="2"/>
      <c r="D29" s="2"/>
      <c r="N29" s="4"/>
      <c r="O29" s="12"/>
      <c r="Y29" s="4"/>
      <c r="Z29" s="4"/>
      <c r="AA29" s="2"/>
      <c r="AK29" s="9"/>
      <c r="AL29" s="2"/>
      <c r="AM29" s="4"/>
      <c r="AO29" s="5"/>
      <c r="AP29" s="1"/>
      <c r="AQ29" s="2"/>
      <c r="AR29" s="7"/>
      <c r="AS29" s="8"/>
      <c r="AT29" s="8"/>
    </row>
    <row r="30" spans="1:46" ht="11.25" customHeight="1" x14ac:dyDescent="0.2">
      <c r="A30" s="2" t="s">
        <v>110</v>
      </c>
      <c r="B30" s="2" t="s">
        <v>53</v>
      </c>
      <c r="C30" s="2" t="s">
        <v>111</v>
      </c>
      <c r="D30" s="2" t="s">
        <v>112</v>
      </c>
      <c r="E30" s="4">
        <v>7.9</v>
      </c>
      <c r="F30" s="4">
        <v>7.6</v>
      </c>
      <c r="G30" s="4">
        <v>7.6</v>
      </c>
      <c r="H30" s="4">
        <v>7.7</v>
      </c>
      <c r="I30" s="4">
        <v>9.6</v>
      </c>
      <c r="J30" s="4">
        <v>24.9</v>
      </c>
      <c r="L30" s="3">
        <v>10.565</v>
      </c>
      <c r="N30" s="4">
        <v>35.465000000000003</v>
      </c>
      <c r="O30" s="12" t="s">
        <v>44</v>
      </c>
      <c r="P30" s="4">
        <v>0.7</v>
      </c>
      <c r="Q30" s="4">
        <v>0.6</v>
      </c>
      <c r="R30" s="4">
        <v>0.7</v>
      </c>
      <c r="S30" s="4">
        <v>0.7</v>
      </c>
      <c r="T30" s="4">
        <v>1</v>
      </c>
      <c r="U30" s="4">
        <v>2.4</v>
      </c>
      <c r="V30" s="4">
        <v>0.5</v>
      </c>
      <c r="W30" s="3">
        <v>1.45</v>
      </c>
      <c r="Y30" s="4">
        <v>4.3499999999999996</v>
      </c>
      <c r="Z30" s="4">
        <v>39.814999999999998</v>
      </c>
      <c r="AA30" s="2" t="s">
        <v>113</v>
      </c>
      <c r="AL30" s="2" t="s">
        <v>44</v>
      </c>
      <c r="AM30" s="4">
        <v>0</v>
      </c>
      <c r="AO30" s="5">
        <v>39.814999999999998</v>
      </c>
      <c r="AP30" s="1">
        <v>1</v>
      </c>
      <c r="AQ30" s="2" t="s">
        <v>114</v>
      </c>
      <c r="AR30" s="7">
        <f t="shared" si="0"/>
        <v>27.8</v>
      </c>
      <c r="AS30" s="8" t="str">
        <f t="shared" si="1"/>
        <v/>
      </c>
      <c r="AT30" s="8" t="str">
        <f t="shared" si="2"/>
        <v/>
      </c>
    </row>
    <row r="31" spans="1:46" ht="11.25" customHeight="1" x14ac:dyDescent="0.2">
      <c r="A31" s="2"/>
      <c r="B31" s="2"/>
      <c r="C31" s="2"/>
      <c r="D31" s="2"/>
      <c r="E31" s="4"/>
      <c r="F31" s="4"/>
      <c r="G31" s="4"/>
      <c r="H31" s="4"/>
      <c r="I31" s="4"/>
      <c r="J31" s="4"/>
      <c r="L31" s="3"/>
      <c r="N31" s="4"/>
      <c r="O31" s="12"/>
      <c r="P31" s="4"/>
      <c r="Q31" s="4"/>
      <c r="R31" s="4"/>
      <c r="S31" s="4"/>
      <c r="T31" s="4"/>
      <c r="U31" s="4"/>
      <c r="V31" s="4"/>
      <c r="W31" s="3"/>
      <c r="Y31" s="4"/>
      <c r="Z31" s="4"/>
      <c r="AA31" s="2"/>
      <c r="AL31" s="2"/>
      <c r="AM31" s="4"/>
      <c r="AO31" s="5"/>
      <c r="AP31" s="1"/>
      <c r="AQ31" s="2"/>
      <c r="AR31" s="7"/>
      <c r="AS31" s="8"/>
      <c r="AT31" s="8"/>
    </row>
    <row r="32" spans="1:46" ht="11.25" customHeight="1" x14ac:dyDescent="0.2">
      <c r="A32" s="2" t="s">
        <v>115</v>
      </c>
      <c r="B32" s="2" t="s">
        <v>53</v>
      </c>
      <c r="C32" s="2" t="s">
        <v>116</v>
      </c>
      <c r="D32" s="2" t="s">
        <v>117</v>
      </c>
      <c r="E32" s="4">
        <v>7.4</v>
      </c>
      <c r="F32" s="4">
        <v>6.8</v>
      </c>
      <c r="G32" s="4">
        <v>7.2</v>
      </c>
      <c r="H32" s="4">
        <v>7</v>
      </c>
      <c r="I32" s="4">
        <v>9.6</v>
      </c>
      <c r="J32" s="4">
        <v>23.8</v>
      </c>
      <c r="L32" s="3">
        <v>10.36</v>
      </c>
      <c r="N32" s="4">
        <v>34.159999999999997</v>
      </c>
      <c r="O32" s="12" t="s">
        <v>44</v>
      </c>
      <c r="P32" s="4">
        <v>7.5</v>
      </c>
      <c r="Q32" s="4">
        <v>6.8</v>
      </c>
      <c r="R32" s="4">
        <v>7.1</v>
      </c>
      <c r="S32" s="4">
        <v>7</v>
      </c>
      <c r="T32" s="4">
        <v>9.5</v>
      </c>
      <c r="U32" s="4">
        <v>23.6</v>
      </c>
      <c r="V32" s="4">
        <v>2.6</v>
      </c>
      <c r="W32" s="3">
        <v>10</v>
      </c>
      <c r="Y32" s="4">
        <v>36.200000000000003</v>
      </c>
      <c r="Z32" s="4">
        <v>70.36</v>
      </c>
      <c r="AA32" s="2" t="s">
        <v>44</v>
      </c>
      <c r="AL32" s="2" t="s">
        <v>44</v>
      </c>
      <c r="AM32" s="4">
        <v>0</v>
      </c>
      <c r="AO32" s="5">
        <v>70.36</v>
      </c>
      <c r="AP32" s="1">
        <v>1</v>
      </c>
      <c r="AQ32" s="2" t="s">
        <v>118</v>
      </c>
      <c r="AR32" s="7">
        <f t="shared" si="0"/>
        <v>50</v>
      </c>
      <c r="AS32" s="8" t="str">
        <f>IF(AR32&gt;=52.1,"Eligible","")</f>
        <v/>
      </c>
      <c r="AT32" s="8" t="str">
        <f>IF(AR32&gt;=55.6,"Eligible","")</f>
        <v/>
      </c>
    </row>
    <row r="33" spans="1:46" ht="11.25" customHeight="1" x14ac:dyDescent="0.2">
      <c r="A33" s="2" t="s">
        <v>119</v>
      </c>
      <c r="B33" s="2" t="s">
        <v>53</v>
      </c>
      <c r="C33" s="2" t="s">
        <v>120</v>
      </c>
      <c r="D33" s="2" t="s">
        <v>121</v>
      </c>
      <c r="E33" s="4">
        <v>7.7</v>
      </c>
      <c r="F33" s="4">
        <v>7.3</v>
      </c>
      <c r="G33" s="4">
        <v>7.7</v>
      </c>
      <c r="H33" s="4">
        <v>7.2</v>
      </c>
      <c r="I33" s="4">
        <v>9.8000000000000007</v>
      </c>
      <c r="J33" s="4">
        <v>24.8</v>
      </c>
      <c r="L33" s="3">
        <v>9.2050000000000001</v>
      </c>
      <c r="N33" s="4">
        <v>34.005000000000003</v>
      </c>
      <c r="O33" s="12" t="s">
        <v>44</v>
      </c>
      <c r="P33" s="4">
        <v>6.6</v>
      </c>
      <c r="Q33" s="4">
        <v>7</v>
      </c>
      <c r="R33" s="4">
        <v>7.1</v>
      </c>
      <c r="S33" s="4">
        <v>7.2</v>
      </c>
      <c r="T33" s="4">
        <v>9.6999999999999993</v>
      </c>
      <c r="U33" s="4">
        <v>23.8</v>
      </c>
      <c r="V33" s="4">
        <v>4</v>
      </c>
      <c r="W33" s="3">
        <v>8.6999999999999993</v>
      </c>
      <c r="Y33" s="4">
        <v>36.5</v>
      </c>
      <c r="Z33" s="4">
        <v>70.504999999999995</v>
      </c>
      <c r="AA33" s="2" t="s">
        <v>44</v>
      </c>
      <c r="AL33" s="2" t="s">
        <v>44</v>
      </c>
      <c r="AM33" s="4">
        <v>0</v>
      </c>
      <c r="AO33" s="5">
        <v>70.504999999999995</v>
      </c>
      <c r="AP33" s="1">
        <v>1</v>
      </c>
      <c r="AQ33" s="2" t="s">
        <v>122</v>
      </c>
      <c r="AR33" s="7">
        <f t="shared" si="0"/>
        <v>52.599999999999994</v>
      </c>
      <c r="AS33" s="8" t="str">
        <f t="shared" ref="AS33:AS88" si="3">IF(AR33&gt;=52.1,"Eligible","")</f>
        <v>Eligible</v>
      </c>
      <c r="AT33" s="8" t="str">
        <f t="shared" ref="AT33:AT67" si="4">IF(AR33&gt;=55.6,"Eligible","")</f>
        <v/>
      </c>
    </row>
    <row r="34" spans="1:46" ht="11.25" customHeight="1" x14ac:dyDescent="0.2">
      <c r="A34" s="2" t="s">
        <v>123</v>
      </c>
      <c r="B34" s="2" t="s">
        <v>53</v>
      </c>
      <c r="C34" s="2" t="s">
        <v>120</v>
      </c>
      <c r="D34" s="2" t="s">
        <v>121</v>
      </c>
      <c r="E34" s="4">
        <v>7.8</v>
      </c>
      <c r="F34" s="4">
        <v>7.3</v>
      </c>
      <c r="G34" s="4">
        <v>7.6</v>
      </c>
      <c r="H34" s="4">
        <v>7.3</v>
      </c>
      <c r="I34" s="4">
        <v>9.9</v>
      </c>
      <c r="J34" s="4">
        <v>24.8</v>
      </c>
      <c r="L34" s="3">
        <v>8.8949999999999996</v>
      </c>
      <c r="N34" s="4">
        <v>33.695</v>
      </c>
      <c r="O34" s="12" t="s">
        <v>44</v>
      </c>
      <c r="P34" s="4">
        <v>7.7</v>
      </c>
      <c r="Q34" s="4">
        <v>7.3</v>
      </c>
      <c r="R34" s="4">
        <v>7.5</v>
      </c>
      <c r="S34" s="4">
        <v>7.5</v>
      </c>
      <c r="T34" s="4">
        <v>9.9</v>
      </c>
      <c r="U34" s="4">
        <v>24.9</v>
      </c>
      <c r="V34" s="4">
        <v>2.6</v>
      </c>
      <c r="W34" s="3">
        <v>9.1199999999999992</v>
      </c>
      <c r="Y34" s="4">
        <v>36.619999999999997</v>
      </c>
      <c r="Z34" s="4">
        <v>70.314999999999998</v>
      </c>
      <c r="AA34" s="2" t="s">
        <v>44</v>
      </c>
      <c r="AL34" s="2" t="s">
        <v>44</v>
      </c>
      <c r="AM34" s="4">
        <v>0</v>
      </c>
      <c r="AO34" s="5">
        <v>70.314999999999998</v>
      </c>
      <c r="AP34" s="1">
        <v>2</v>
      </c>
      <c r="AQ34" s="2" t="s">
        <v>124</v>
      </c>
      <c r="AR34" s="7">
        <f t="shared" si="0"/>
        <v>52.300000000000004</v>
      </c>
      <c r="AS34" s="8" t="str">
        <f t="shared" si="3"/>
        <v>Eligible</v>
      </c>
      <c r="AT34" s="8" t="str">
        <f t="shared" si="4"/>
        <v/>
      </c>
    </row>
    <row r="35" spans="1:46" ht="11.25" customHeight="1" x14ac:dyDescent="0.2">
      <c r="A35" s="2"/>
      <c r="B35" s="2"/>
      <c r="C35" s="2"/>
      <c r="D35" s="2"/>
      <c r="E35" s="4"/>
      <c r="F35" s="4"/>
      <c r="G35" s="4"/>
      <c r="H35" s="4"/>
      <c r="I35" s="4"/>
      <c r="J35" s="4"/>
      <c r="L35" s="3"/>
      <c r="N35" s="4"/>
      <c r="O35" s="12"/>
      <c r="P35" s="4"/>
      <c r="Q35" s="4"/>
      <c r="R35" s="4"/>
      <c r="S35" s="4"/>
      <c r="T35" s="4"/>
      <c r="U35" s="4"/>
      <c r="V35" s="4"/>
      <c r="W35" s="3"/>
      <c r="Y35" s="4"/>
      <c r="Z35" s="4"/>
      <c r="AA35" s="2"/>
      <c r="AL35" s="2"/>
      <c r="AM35" s="4"/>
      <c r="AO35" s="5"/>
      <c r="AP35" s="1"/>
      <c r="AQ35" s="2"/>
      <c r="AR35" s="7"/>
      <c r="AS35" s="8" t="str">
        <f t="shared" si="3"/>
        <v/>
      </c>
      <c r="AT35" s="8" t="str">
        <f t="shared" si="4"/>
        <v/>
      </c>
    </row>
    <row r="36" spans="1:46" ht="11.25" customHeight="1" x14ac:dyDescent="0.2">
      <c r="A36" s="2" t="s">
        <v>125</v>
      </c>
      <c r="B36" s="2" t="s">
        <v>41</v>
      </c>
      <c r="C36" s="2" t="s">
        <v>126</v>
      </c>
      <c r="D36" s="2" t="s">
        <v>127</v>
      </c>
      <c r="E36" s="4">
        <v>7.8</v>
      </c>
      <c r="F36" s="4">
        <v>7.8</v>
      </c>
      <c r="G36" s="4">
        <v>7.9</v>
      </c>
      <c r="H36" s="4">
        <v>7.6</v>
      </c>
      <c r="I36" s="4">
        <v>9.5</v>
      </c>
      <c r="J36" s="4">
        <v>25.1</v>
      </c>
      <c r="L36" s="3">
        <v>10.64</v>
      </c>
      <c r="N36" s="4">
        <v>35.74</v>
      </c>
      <c r="O36" s="12" t="s">
        <v>44</v>
      </c>
      <c r="P36" s="4">
        <v>7.7</v>
      </c>
      <c r="Q36" s="4">
        <v>7.7</v>
      </c>
      <c r="R36" s="4">
        <v>7.7</v>
      </c>
      <c r="S36" s="4">
        <v>7.6</v>
      </c>
      <c r="T36" s="4">
        <v>9.4</v>
      </c>
      <c r="U36" s="4">
        <v>24.8</v>
      </c>
      <c r="V36" s="4">
        <v>3.5</v>
      </c>
      <c r="W36" s="3">
        <v>10.705</v>
      </c>
      <c r="Y36" s="4">
        <v>39.005000000000003</v>
      </c>
      <c r="Z36" s="4">
        <v>74.745000000000005</v>
      </c>
      <c r="AA36" s="2" t="s">
        <v>44</v>
      </c>
      <c r="AL36" s="2" t="s">
        <v>44</v>
      </c>
      <c r="AM36" s="4">
        <v>0</v>
      </c>
      <c r="AO36" s="5">
        <v>74.745000000000005</v>
      </c>
      <c r="AP36" s="1">
        <v>1</v>
      </c>
      <c r="AQ36" s="2" t="s">
        <v>128</v>
      </c>
      <c r="AR36" s="7">
        <f t="shared" si="0"/>
        <v>53.400000000000006</v>
      </c>
      <c r="AS36" s="8" t="str">
        <f t="shared" si="3"/>
        <v>Eligible</v>
      </c>
      <c r="AT36" s="8" t="str">
        <f t="shared" si="4"/>
        <v/>
      </c>
    </row>
    <row r="37" spans="1:46" ht="11.25" customHeight="1" x14ac:dyDescent="0.2">
      <c r="A37" s="2" t="s">
        <v>71</v>
      </c>
      <c r="B37" s="2" t="s">
        <v>129</v>
      </c>
      <c r="C37" s="2" t="s">
        <v>126</v>
      </c>
      <c r="D37" s="2" t="s">
        <v>127</v>
      </c>
      <c r="E37" s="4">
        <v>7.8</v>
      </c>
      <c r="F37" s="4">
        <v>7.3</v>
      </c>
      <c r="G37" s="4">
        <v>7.6</v>
      </c>
      <c r="H37" s="4">
        <v>7.4</v>
      </c>
      <c r="I37" s="4">
        <v>9.6999999999999993</v>
      </c>
      <c r="J37" s="4">
        <v>24.7</v>
      </c>
      <c r="L37" s="3">
        <v>11.28</v>
      </c>
      <c r="N37" s="4">
        <v>35.979999999999997</v>
      </c>
      <c r="O37" s="12" t="s">
        <v>44</v>
      </c>
      <c r="P37" s="4">
        <v>7.8</v>
      </c>
      <c r="Q37" s="4">
        <v>7.1</v>
      </c>
      <c r="R37" s="4">
        <v>7.5</v>
      </c>
      <c r="S37" s="4">
        <v>7.4</v>
      </c>
      <c r="T37" s="4">
        <v>9.8000000000000007</v>
      </c>
      <c r="U37" s="4">
        <v>24.7</v>
      </c>
      <c r="V37" s="4">
        <v>2.6</v>
      </c>
      <c r="W37" s="3">
        <v>10.6</v>
      </c>
      <c r="Y37" s="4">
        <v>37.9</v>
      </c>
      <c r="Z37" s="4">
        <v>73.88</v>
      </c>
      <c r="AA37" s="2" t="s">
        <v>44</v>
      </c>
      <c r="AL37" s="2" t="s">
        <v>44</v>
      </c>
      <c r="AM37" s="4">
        <v>0</v>
      </c>
      <c r="AO37" s="5">
        <v>73.88</v>
      </c>
      <c r="AP37" s="1">
        <v>2</v>
      </c>
      <c r="AQ37" s="2" t="s">
        <v>73</v>
      </c>
      <c r="AR37" s="7">
        <f t="shared" si="0"/>
        <v>51.999999999999993</v>
      </c>
      <c r="AS37" s="8" t="str">
        <f t="shared" si="3"/>
        <v/>
      </c>
      <c r="AT37" s="8" t="str">
        <f t="shared" si="4"/>
        <v/>
      </c>
    </row>
    <row r="38" spans="1:46" ht="11.25" customHeight="1" x14ac:dyDescent="0.2">
      <c r="A38" s="2" t="s">
        <v>130</v>
      </c>
      <c r="B38" s="2" t="s">
        <v>93</v>
      </c>
      <c r="C38" s="2" t="s">
        <v>126</v>
      </c>
      <c r="D38" s="2" t="s">
        <v>127</v>
      </c>
      <c r="E38" s="4">
        <v>7.3</v>
      </c>
      <c r="F38" s="4">
        <v>7.2</v>
      </c>
      <c r="G38" s="4">
        <v>7</v>
      </c>
      <c r="H38" s="4">
        <v>7.3</v>
      </c>
      <c r="I38" s="4">
        <v>9.8000000000000007</v>
      </c>
      <c r="J38" s="4">
        <v>24.3</v>
      </c>
      <c r="L38" s="3">
        <v>10.67</v>
      </c>
      <c r="N38" s="4">
        <v>34.97</v>
      </c>
      <c r="O38" s="12" t="s">
        <v>44</v>
      </c>
      <c r="P38" s="4">
        <v>7.4</v>
      </c>
      <c r="Q38" s="4">
        <v>7.4</v>
      </c>
      <c r="R38" s="4">
        <v>7.3</v>
      </c>
      <c r="S38" s="4">
        <v>7.3</v>
      </c>
      <c r="T38" s="4">
        <v>9.6</v>
      </c>
      <c r="U38" s="4">
        <v>24.3</v>
      </c>
      <c r="V38" s="4">
        <v>2.6</v>
      </c>
      <c r="W38" s="3">
        <v>10.225</v>
      </c>
      <c r="Y38" s="4">
        <v>37.125</v>
      </c>
      <c r="Z38" s="4">
        <v>72.094999999999999</v>
      </c>
      <c r="AA38" s="2" t="s">
        <v>44</v>
      </c>
      <c r="AL38" s="2" t="s">
        <v>44</v>
      </c>
      <c r="AM38" s="4">
        <v>0</v>
      </c>
      <c r="AO38" s="5">
        <v>72.094999999999999</v>
      </c>
      <c r="AP38" s="1">
        <v>3</v>
      </c>
      <c r="AQ38" s="2" t="s">
        <v>131</v>
      </c>
      <c r="AR38" s="7">
        <f t="shared" si="0"/>
        <v>51.199999999999996</v>
      </c>
      <c r="AS38" s="8" t="str">
        <f t="shared" si="3"/>
        <v/>
      </c>
      <c r="AT38" s="8" t="str">
        <f t="shared" si="4"/>
        <v/>
      </c>
    </row>
    <row r="39" spans="1:46" ht="11.25" customHeight="1" x14ac:dyDescent="0.2">
      <c r="A39" s="2" t="s">
        <v>132</v>
      </c>
      <c r="B39" s="2" t="s">
        <v>47</v>
      </c>
      <c r="C39" s="2" t="s">
        <v>126</v>
      </c>
      <c r="D39" s="2" t="s">
        <v>127</v>
      </c>
      <c r="E39" s="4">
        <v>4.5999999999999996</v>
      </c>
      <c r="F39" s="4">
        <v>4.5</v>
      </c>
      <c r="G39" s="4">
        <v>4.5</v>
      </c>
      <c r="H39" s="4">
        <v>4.4000000000000004</v>
      </c>
      <c r="I39" s="4">
        <v>5.8</v>
      </c>
      <c r="J39" s="4">
        <v>14.8</v>
      </c>
      <c r="L39" s="3">
        <v>6.6749999999999998</v>
      </c>
      <c r="N39" s="4">
        <v>21.475000000000001</v>
      </c>
      <c r="O39" s="12" t="s">
        <v>133</v>
      </c>
      <c r="P39" s="4">
        <v>6.8</v>
      </c>
      <c r="Q39" s="4">
        <v>7</v>
      </c>
      <c r="R39" s="4">
        <v>7.1</v>
      </c>
      <c r="S39" s="4">
        <v>7.1</v>
      </c>
      <c r="T39" s="4">
        <v>9.9</v>
      </c>
      <c r="U39" s="4">
        <v>24</v>
      </c>
      <c r="V39" s="4">
        <v>3.9</v>
      </c>
      <c r="W39" s="3">
        <v>10.845000000000001</v>
      </c>
      <c r="Y39" s="4">
        <v>38.744999999999997</v>
      </c>
      <c r="Z39" s="4">
        <v>60.22</v>
      </c>
      <c r="AA39" s="2" t="s">
        <v>44</v>
      </c>
      <c r="AL39" s="2" t="s">
        <v>44</v>
      </c>
      <c r="AM39" s="4">
        <v>0</v>
      </c>
      <c r="AO39" s="5">
        <v>60.22</v>
      </c>
      <c r="AP39" s="1">
        <v>4</v>
      </c>
      <c r="AQ39" s="2" t="s">
        <v>134</v>
      </c>
      <c r="AR39" s="7">
        <f t="shared" si="0"/>
        <v>42.7</v>
      </c>
      <c r="AS39" s="8" t="str">
        <f t="shared" si="3"/>
        <v/>
      </c>
      <c r="AT39" s="8" t="str">
        <f t="shared" si="4"/>
        <v/>
      </c>
    </row>
    <row r="40" spans="1:46" ht="11.25" customHeight="1" x14ac:dyDescent="0.2">
      <c r="A40" s="2"/>
      <c r="B40" s="2"/>
      <c r="C40" s="2"/>
      <c r="D40" s="2"/>
      <c r="E40" s="4"/>
      <c r="F40" s="4"/>
      <c r="G40" s="4"/>
      <c r="H40" s="4"/>
      <c r="I40" s="4"/>
      <c r="J40" s="4"/>
      <c r="L40" s="3"/>
      <c r="N40" s="4"/>
      <c r="O40" s="12"/>
      <c r="P40" s="4"/>
      <c r="Q40" s="4"/>
      <c r="R40" s="4"/>
      <c r="S40" s="4"/>
      <c r="T40" s="4"/>
      <c r="U40" s="4"/>
      <c r="V40" s="4"/>
      <c r="W40" s="3"/>
      <c r="Y40" s="4"/>
      <c r="Z40" s="4"/>
      <c r="AA40" s="2"/>
      <c r="AL40" s="2"/>
      <c r="AM40" s="4"/>
      <c r="AO40" s="5"/>
      <c r="AP40" s="1"/>
      <c r="AQ40" s="2"/>
      <c r="AR40" s="7"/>
      <c r="AS40" s="8" t="str">
        <f t="shared" si="3"/>
        <v/>
      </c>
      <c r="AT40" s="8" t="str">
        <f t="shared" si="4"/>
        <v/>
      </c>
    </row>
    <row r="41" spans="1:46" ht="11.25" customHeight="1" x14ac:dyDescent="0.2">
      <c r="A41" s="2" t="s">
        <v>135</v>
      </c>
      <c r="B41" s="2" t="s">
        <v>41</v>
      </c>
      <c r="C41" s="2" t="s">
        <v>136</v>
      </c>
      <c r="D41" s="2" t="s">
        <v>137</v>
      </c>
      <c r="E41" s="4">
        <v>7.5</v>
      </c>
      <c r="F41" s="4">
        <v>7.4</v>
      </c>
      <c r="G41" s="4">
        <v>7.4</v>
      </c>
      <c r="H41" s="4">
        <v>7.2</v>
      </c>
      <c r="I41" s="4">
        <v>9.9</v>
      </c>
      <c r="J41" s="4">
        <v>24.7</v>
      </c>
      <c r="K41" s="4"/>
      <c r="L41" s="3">
        <v>10.89</v>
      </c>
      <c r="N41" s="4">
        <v>35.590000000000003</v>
      </c>
      <c r="O41" s="12" t="s">
        <v>44</v>
      </c>
      <c r="P41" s="4">
        <v>7.2</v>
      </c>
      <c r="Q41" s="4">
        <v>7.3</v>
      </c>
      <c r="R41" s="4">
        <v>7.3</v>
      </c>
      <c r="S41" s="4">
        <v>7.2</v>
      </c>
      <c r="T41" s="4">
        <v>9.9</v>
      </c>
      <c r="U41" s="4">
        <v>24.4</v>
      </c>
      <c r="V41" s="4">
        <v>3.5</v>
      </c>
      <c r="W41" s="3">
        <v>10.625</v>
      </c>
      <c r="Y41" s="4">
        <v>38.524999999999999</v>
      </c>
      <c r="Z41" s="4">
        <v>74.114999999999995</v>
      </c>
      <c r="AA41" s="2" t="s">
        <v>44</v>
      </c>
      <c r="AL41" s="2" t="s">
        <v>44</v>
      </c>
      <c r="AM41" s="4">
        <v>0</v>
      </c>
      <c r="AO41" s="5">
        <v>74.114999999999995</v>
      </c>
      <c r="AP41" s="1">
        <v>1</v>
      </c>
      <c r="AQ41" s="2" t="s">
        <v>138</v>
      </c>
      <c r="AR41" s="7">
        <f t="shared" si="0"/>
        <v>52.599999999999994</v>
      </c>
      <c r="AS41" s="8" t="str">
        <f t="shared" si="3"/>
        <v>Eligible</v>
      </c>
      <c r="AT41" s="8" t="str">
        <f t="shared" si="4"/>
        <v/>
      </c>
    </row>
    <row r="42" spans="1:46" ht="11.25" customHeight="1" x14ac:dyDescent="0.2">
      <c r="A42" s="2" t="s">
        <v>139</v>
      </c>
      <c r="B42" s="2" t="s">
        <v>53</v>
      </c>
      <c r="C42" s="2" t="s">
        <v>136</v>
      </c>
      <c r="D42" s="2" t="s">
        <v>137</v>
      </c>
      <c r="E42" s="4">
        <v>7.1</v>
      </c>
      <c r="F42" s="4">
        <v>7.3</v>
      </c>
      <c r="G42" s="4">
        <v>7.2</v>
      </c>
      <c r="H42" s="4">
        <v>7.3</v>
      </c>
      <c r="I42" s="4">
        <v>9.9</v>
      </c>
      <c r="J42" s="4">
        <v>24.4</v>
      </c>
      <c r="K42" s="4"/>
      <c r="L42" s="3">
        <v>10.82</v>
      </c>
      <c r="N42" s="4">
        <v>35.22</v>
      </c>
      <c r="O42" s="12" t="s">
        <v>44</v>
      </c>
      <c r="P42" s="4">
        <v>7.6</v>
      </c>
      <c r="Q42" s="4">
        <v>7.5</v>
      </c>
      <c r="R42" s="4">
        <v>7.3</v>
      </c>
      <c r="S42" s="4">
        <v>7.2</v>
      </c>
      <c r="T42" s="4">
        <v>9.4</v>
      </c>
      <c r="U42" s="4">
        <v>24.2</v>
      </c>
      <c r="V42" s="4">
        <v>2.6</v>
      </c>
      <c r="W42" s="3">
        <v>11.315</v>
      </c>
      <c r="Y42" s="4">
        <v>38.115000000000002</v>
      </c>
      <c r="Z42" s="4">
        <v>73.334999999999994</v>
      </c>
      <c r="AA42" s="2" t="s">
        <v>44</v>
      </c>
      <c r="AL42" s="2" t="s">
        <v>44</v>
      </c>
      <c r="AM42" s="4">
        <v>0</v>
      </c>
      <c r="AO42" s="5">
        <v>73.334999999999994</v>
      </c>
      <c r="AP42" s="1">
        <v>2</v>
      </c>
      <c r="AQ42" s="2" t="s">
        <v>140</v>
      </c>
      <c r="AR42" s="7">
        <f t="shared" si="0"/>
        <v>51.199999999999996</v>
      </c>
      <c r="AS42" s="8" t="str">
        <f t="shared" si="3"/>
        <v/>
      </c>
      <c r="AT42" s="8" t="str">
        <f t="shared" si="4"/>
        <v/>
      </c>
    </row>
    <row r="43" spans="1:46" ht="11.25" customHeight="1" x14ac:dyDescent="0.2">
      <c r="A43" s="2" t="s">
        <v>141</v>
      </c>
      <c r="B43" s="2" t="s">
        <v>63</v>
      </c>
      <c r="C43" s="2" t="s">
        <v>136</v>
      </c>
      <c r="D43" s="2" t="s">
        <v>137</v>
      </c>
      <c r="E43" s="4">
        <v>7</v>
      </c>
      <c r="F43" s="4">
        <v>7.3</v>
      </c>
      <c r="G43" s="4">
        <v>7.3</v>
      </c>
      <c r="H43" s="4">
        <v>7.4</v>
      </c>
      <c r="I43" s="4">
        <v>9.8000000000000007</v>
      </c>
      <c r="J43" s="4">
        <v>24.4</v>
      </c>
      <c r="K43" s="4"/>
      <c r="L43" s="3">
        <v>10.51</v>
      </c>
      <c r="N43" s="4">
        <v>34.909999999999997</v>
      </c>
      <c r="O43" s="12" t="s">
        <v>44</v>
      </c>
      <c r="P43" s="4">
        <v>6.5</v>
      </c>
      <c r="Q43" s="4">
        <v>7</v>
      </c>
      <c r="R43" s="4">
        <v>6.9</v>
      </c>
      <c r="S43" s="4">
        <v>6.8</v>
      </c>
      <c r="T43" s="4">
        <v>9.8000000000000007</v>
      </c>
      <c r="U43" s="4">
        <v>23.5</v>
      </c>
      <c r="V43" s="4">
        <v>4</v>
      </c>
      <c r="W43" s="3">
        <v>9.7899999999999991</v>
      </c>
      <c r="Y43" s="4">
        <v>37.29</v>
      </c>
      <c r="Z43" s="4">
        <v>72.2</v>
      </c>
      <c r="AA43" s="2" t="s">
        <v>44</v>
      </c>
      <c r="AL43" s="2" t="s">
        <v>44</v>
      </c>
      <c r="AM43" s="4">
        <v>0</v>
      </c>
      <c r="AO43" s="5">
        <v>72.2</v>
      </c>
      <c r="AP43" s="1">
        <v>3</v>
      </c>
      <c r="AQ43" s="2" t="s">
        <v>142</v>
      </c>
      <c r="AR43" s="7">
        <f t="shared" si="0"/>
        <v>51.900000000000006</v>
      </c>
      <c r="AS43" s="8" t="str">
        <f t="shared" si="3"/>
        <v/>
      </c>
      <c r="AT43" s="8" t="str">
        <f t="shared" si="4"/>
        <v/>
      </c>
    </row>
    <row r="44" spans="1:46" ht="11.25" customHeight="1" x14ac:dyDescent="0.2">
      <c r="A44" s="2" t="s">
        <v>143</v>
      </c>
      <c r="B44" s="2" t="s">
        <v>63</v>
      </c>
      <c r="C44" s="2" t="s">
        <v>136</v>
      </c>
      <c r="D44" s="2" t="s">
        <v>137</v>
      </c>
      <c r="E44" s="4">
        <v>7.6</v>
      </c>
      <c r="F44" s="4">
        <v>7.4</v>
      </c>
      <c r="G44" s="4">
        <v>7.3</v>
      </c>
      <c r="H44" s="4">
        <v>7.3</v>
      </c>
      <c r="I44" s="4">
        <v>9.9</v>
      </c>
      <c r="J44" s="4">
        <v>24.6</v>
      </c>
      <c r="K44" s="4"/>
      <c r="L44" s="3">
        <v>10.875</v>
      </c>
      <c r="N44" s="4">
        <v>35.475000000000001</v>
      </c>
      <c r="O44" s="12" t="s">
        <v>44</v>
      </c>
      <c r="P44" s="4">
        <v>7</v>
      </c>
      <c r="Q44" s="4">
        <v>6.8</v>
      </c>
      <c r="R44" s="4">
        <v>6.8</v>
      </c>
      <c r="S44" s="4">
        <v>6.6</v>
      </c>
      <c r="T44" s="4">
        <v>9.6999999999999993</v>
      </c>
      <c r="U44" s="4">
        <v>23.3</v>
      </c>
      <c r="V44" s="4">
        <v>3.5</v>
      </c>
      <c r="W44" s="3">
        <v>9.82</v>
      </c>
      <c r="Y44" s="4">
        <v>36.619999999999997</v>
      </c>
      <c r="Z44" s="4">
        <v>72.094999999999999</v>
      </c>
      <c r="AA44" s="2" t="s">
        <v>44</v>
      </c>
      <c r="AL44" s="2" t="s">
        <v>44</v>
      </c>
      <c r="AM44" s="4">
        <v>0</v>
      </c>
      <c r="AO44" s="5">
        <v>72.094999999999999</v>
      </c>
      <c r="AP44" s="1">
        <v>4</v>
      </c>
      <c r="AQ44" s="2" t="s">
        <v>144</v>
      </c>
      <c r="AR44" s="7">
        <f t="shared" si="0"/>
        <v>51.4</v>
      </c>
      <c r="AS44" s="8" t="str">
        <f t="shared" si="3"/>
        <v/>
      </c>
      <c r="AT44" s="8" t="str">
        <f t="shared" si="4"/>
        <v/>
      </c>
    </row>
    <row r="45" spans="1:46" ht="11.25" customHeight="1" x14ac:dyDescent="0.2">
      <c r="A45" s="2" t="s">
        <v>145</v>
      </c>
      <c r="B45" s="2" t="s">
        <v>50</v>
      </c>
      <c r="C45" s="2" t="s">
        <v>136</v>
      </c>
      <c r="D45" s="2" t="s">
        <v>137</v>
      </c>
      <c r="E45" s="4">
        <v>7.1</v>
      </c>
      <c r="F45" s="4">
        <v>7.1</v>
      </c>
      <c r="G45" s="4">
        <v>7</v>
      </c>
      <c r="H45" s="4">
        <v>7</v>
      </c>
      <c r="I45" s="4">
        <v>9.9</v>
      </c>
      <c r="J45" s="4">
        <v>24</v>
      </c>
      <c r="K45" s="4"/>
      <c r="L45" s="3">
        <v>9.93</v>
      </c>
      <c r="N45" s="4">
        <v>33.93</v>
      </c>
      <c r="O45" s="12" t="s">
        <v>44</v>
      </c>
      <c r="P45" s="4">
        <v>6.3</v>
      </c>
      <c r="Q45" s="4">
        <v>6.4</v>
      </c>
      <c r="R45" s="4">
        <v>6.8</v>
      </c>
      <c r="S45" s="4">
        <v>6.8</v>
      </c>
      <c r="T45" s="4">
        <v>10</v>
      </c>
      <c r="U45" s="4">
        <v>23.2</v>
      </c>
      <c r="V45" s="4">
        <v>4</v>
      </c>
      <c r="W45" s="3">
        <v>9.1050000000000004</v>
      </c>
      <c r="Y45" s="4">
        <v>36.305</v>
      </c>
      <c r="Z45" s="4">
        <v>70.234999999999999</v>
      </c>
      <c r="AA45" s="2" t="s">
        <v>44</v>
      </c>
      <c r="AL45" s="2" t="s">
        <v>44</v>
      </c>
      <c r="AM45" s="4">
        <v>0</v>
      </c>
      <c r="AO45" s="5">
        <v>70.234999999999999</v>
      </c>
      <c r="AP45" s="1">
        <v>5</v>
      </c>
      <c r="AQ45" s="2" t="s">
        <v>146</v>
      </c>
      <c r="AR45" s="7">
        <f t="shared" si="0"/>
        <v>51.2</v>
      </c>
      <c r="AS45" s="8" t="str">
        <f t="shared" si="3"/>
        <v/>
      </c>
      <c r="AT45" s="8" t="str">
        <f t="shared" si="4"/>
        <v/>
      </c>
    </row>
    <row r="46" spans="1:46" ht="11.25" customHeight="1" x14ac:dyDescent="0.2">
      <c r="A46" s="2" t="s">
        <v>147</v>
      </c>
      <c r="B46" s="2" t="s">
        <v>63</v>
      </c>
      <c r="C46" s="2" t="s">
        <v>136</v>
      </c>
      <c r="D46" s="2" t="s">
        <v>137</v>
      </c>
      <c r="E46" s="4">
        <v>6.9</v>
      </c>
      <c r="F46" s="4">
        <v>6.8</v>
      </c>
      <c r="G46" s="4">
        <v>6.8</v>
      </c>
      <c r="H46" s="4">
        <v>6.8</v>
      </c>
      <c r="I46" s="4">
        <v>9.6</v>
      </c>
      <c r="J46" s="4">
        <v>23.2</v>
      </c>
      <c r="K46" s="4"/>
      <c r="L46" s="3">
        <v>9.6649999999999991</v>
      </c>
      <c r="N46" s="4">
        <v>32.865000000000002</v>
      </c>
      <c r="O46" s="12" t="s">
        <v>44</v>
      </c>
      <c r="P46" s="4">
        <v>6.3</v>
      </c>
      <c r="Q46" s="4">
        <v>6.5</v>
      </c>
      <c r="R46" s="4">
        <v>6.9</v>
      </c>
      <c r="S46" s="4">
        <v>6.8</v>
      </c>
      <c r="T46" s="4">
        <v>9.4</v>
      </c>
      <c r="U46" s="4">
        <v>22.7</v>
      </c>
      <c r="V46" s="4">
        <v>4.0999999999999996</v>
      </c>
      <c r="W46" s="3">
        <v>9.8849999999999998</v>
      </c>
      <c r="Y46" s="4">
        <v>36.685000000000002</v>
      </c>
      <c r="Z46" s="4">
        <v>69.55</v>
      </c>
      <c r="AA46" s="2" t="s">
        <v>44</v>
      </c>
      <c r="AL46" s="2" t="s">
        <v>44</v>
      </c>
      <c r="AM46" s="4">
        <v>0</v>
      </c>
      <c r="AO46" s="5">
        <v>69.55</v>
      </c>
      <c r="AP46" s="1">
        <v>6</v>
      </c>
      <c r="AQ46" s="2" t="s">
        <v>148</v>
      </c>
      <c r="AR46" s="7">
        <f t="shared" si="0"/>
        <v>50</v>
      </c>
      <c r="AS46" s="8" t="str">
        <f t="shared" si="3"/>
        <v/>
      </c>
      <c r="AT46" s="8" t="str">
        <f t="shared" si="4"/>
        <v/>
      </c>
    </row>
    <row r="47" spans="1:46" ht="11.25" customHeight="1" x14ac:dyDescent="0.2">
      <c r="A47" s="2" t="s">
        <v>149</v>
      </c>
      <c r="B47" s="2" t="s">
        <v>63</v>
      </c>
      <c r="C47" s="2" t="s">
        <v>136</v>
      </c>
      <c r="D47" s="2" t="s">
        <v>137</v>
      </c>
      <c r="E47" s="4">
        <v>4</v>
      </c>
      <c r="F47" s="4">
        <v>4.2</v>
      </c>
      <c r="G47" s="4">
        <v>4.2</v>
      </c>
      <c r="H47" s="4">
        <v>4.3</v>
      </c>
      <c r="I47" s="4">
        <v>5.5</v>
      </c>
      <c r="J47" s="4">
        <v>13.9</v>
      </c>
      <c r="K47" s="4"/>
      <c r="L47" s="3">
        <v>7.0350000000000001</v>
      </c>
      <c r="N47" s="4">
        <v>20.934999999999999</v>
      </c>
      <c r="O47" s="12" t="s">
        <v>133</v>
      </c>
      <c r="P47" s="4">
        <v>6.3</v>
      </c>
      <c r="Q47" s="4">
        <v>6.3</v>
      </c>
      <c r="R47" s="4">
        <v>6.5</v>
      </c>
      <c r="S47" s="4">
        <v>6.4</v>
      </c>
      <c r="T47" s="4">
        <v>9.1</v>
      </c>
      <c r="U47" s="4">
        <v>21.8</v>
      </c>
      <c r="V47" s="4">
        <v>3.4</v>
      </c>
      <c r="W47" s="3">
        <v>10.23</v>
      </c>
      <c r="Y47" s="4">
        <v>35.43</v>
      </c>
      <c r="Z47" s="4">
        <v>56.365000000000002</v>
      </c>
      <c r="AA47" s="2" t="s">
        <v>44</v>
      </c>
      <c r="AL47" s="2" t="s">
        <v>44</v>
      </c>
      <c r="AM47" s="4">
        <v>0</v>
      </c>
      <c r="AO47" s="5">
        <v>56.365000000000002</v>
      </c>
      <c r="AP47" s="1">
        <v>7</v>
      </c>
      <c r="AQ47" s="2" t="s">
        <v>150</v>
      </c>
      <c r="AR47" s="7">
        <f t="shared" si="0"/>
        <v>39.099999999999994</v>
      </c>
      <c r="AS47" s="8" t="str">
        <f t="shared" si="3"/>
        <v/>
      </c>
      <c r="AT47" s="8" t="str">
        <f t="shared" si="4"/>
        <v/>
      </c>
    </row>
    <row r="48" spans="1:46" ht="11.25" customHeight="1" x14ac:dyDescent="0.2">
      <c r="A48" s="2"/>
      <c r="B48" s="2"/>
      <c r="C48" s="2"/>
      <c r="D48" s="2"/>
      <c r="E48" s="4"/>
      <c r="F48" s="4"/>
      <c r="G48" s="4"/>
      <c r="H48" s="4"/>
      <c r="I48" s="4"/>
      <c r="J48" s="4"/>
      <c r="K48" s="4"/>
      <c r="L48" s="3"/>
      <c r="N48" s="4"/>
      <c r="O48" s="12"/>
      <c r="P48" s="4"/>
      <c r="Q48" s="4"/>
      <c r="R48" s="4"/>
      <c r="S48" s="4"/>
      <c r="T48" s="4"/>
      <c r="U48" s="4"/>
      <c r="V48" s="4"/>
      <c r="W48" s="3"/>
      <c r="Y48" s="4"/>
      <c r="Z48" s="4"/>
      <c r="AA48" s="2"/>
      <c r="AL48" s="2"/>
      <c r="AM48" s="4"/>
      <c r="AO48" s="5"/>
      <c r="AP48" s="1"/>
      <c r="AQ48" s="2"/>
      <c r="AR48" s="7"/>
      <c r="AS48" s="8" t="str">
        <f t="shared" si="3"/>
        <v/>
      </c>
      <c r="AT48" s="8" t="str">
        <f t="shared" si="4"/>
        <v/>
      </c>
    </row>
    <row r="49" spans="1:46" ht="11.25" customHeight="1" x14ac:dyDescent="0.2">
      <c r="A49" s="2" t="s">
        <v>151</v>
      </c>
      <c r="B49" s="2" t="s">
        <v>41</v>
      </c>
      <c r="C49" s="2" t="s">
        <v>152</v>
      </c>
      <c r="D49" s="2" t="s">
        <v>153</v>
      </c>
      <c r="E49" s="4">
        <v>7.1</v>
      </c>
      <c r="F49" s="4">
        <v>7</v>
      </c>
      <c r="G49" s="4">
        <v>7</v>
      </c>
      <c r="H49" s="4">
        <v>6.7</v>
      </c>
      <c r="I49" s="4">
        <v>9.8000000000000007</v>
      </c>
      <c r="J49" s="4">
        <v>23.8</v>
      </c>
      <c r="K49" s="4"/>
      <c r="L49" s="3">
        <v>11.055</v>
      </c>
      <c r="N49" s="4">
        <v>34.854999999999997</v>
      </c>
      <c r="O49" s="12" t="s">
        <v>44</v>
      </c>
      <c r="P49" s="4">
        <v>6.6</v>
      </c>
      <c r="Q49" s="4">
        <v>6.8</v>
      </c>
      <c r="R49" s="4">
        <v>6.9</v>
      </c>
      <c r="S49" s="4">
        <v>6.4</v>
      </c>
      <c r="T49" s="4">
        <v>9.5</v>
      </c>
      <c r="U49" s="4">
        <v>22.9</v>
      </c>
      <c r="V49" s="4">
        <v>3.5</v>
      </c>
      <c r="W49" s="3">
        <v>10.525</v>
      </c>
      <c r="Y49" s="4">
        <v>36.924999999999997</v>
      </c>
      <c r="Z49" s="4">
        <v>71.78</v>
      </c>
      <c r="AA49" s="2" t="s">
        <v>44</v>
      </c>
      <c r="AL49" s="2" t="s">
        <v>44</v>
      </c>
      <c r="AM49" s="4">
        <v>0</v>
      </c>
      <c r="AO49" s="5">
        <v>71.78</v>
      </c>
      <c r="AP49" s="1">
        <v>1</v>
      </c>
      <c r="AQ49" s="2" t="s">
        <v>154</v>
      </c>
      <c r="AR49" s="7">
        <f t="shared" si="0"/>
        <v>50.2</v>
      </c>
      <c r="AS49" s="8" t="str">
        <f t="shared" si="3"/>
        <v/>
      </c>
      <c r="AT49" s="8" t="str">
        <f t="shared" si="4"/>
        <v/>
      </c>
    </row>
    <row r="50" spans="1:46" ht="11.25" customHeight="1" x14ac:dyDescent="0.2">
      <c r="A50" s="2" t="s">
        <v>155</v>
      </c>
      <c r="B50" s="2" t="s">
        <v>53</v>
      </c>
      <c r="C50" s="2" t="s">
        <v>152</v>
      </c>
      <c r="D50" s="2" t="s">
        <v>153</v>
      </c>
      <c r="E50" s="4">
        <v>6.6</v>
      </c>
      <c r="F50" s="4">
        <v>6.8</v>
      </c>
      <c r="G50" s="4">
        <v>6.9</v>
      </c>
      <c r="H50" s="4">
        <v>6.8</v>
      </c>
      <c r="I50" s="4">
        <v>9.6</v>
      </c>
      <c r="J50" s="4">
        <v>23.2</v>
      </c>
      <c r="K50" s="4"/>
      <c r="L50" s="3">
        <v>10.414999999999999</v>
      </c>
      <c r="N50" s="4">
        <v>33.615000000000002</v>
      </c>
      <c r="O50" s="12" t="s">
        <v>44</v>
      </c>
      <c r="P50" s="4">
        <v>6.7</v>
      </c>
      <c r="Q50" s="4">
        <v>6.9</v>
      </c>
      <c r="R50" s="4">
        <v>6.5</v>
      </c>
      <c r="S50" s="4">
        <v>6.6</v>
      </c>
      <c r="T50" s="4">
        <v>9.6999999999999993</v>
      </c>
      <c r="U50" s="4">
        <v>23</v>
      </c>
      <c r="V50" s="4">
        <v>2.6</v>
      </c>
      <c r="W50" s="3">
        <v>10.23</v>
      </c>
      <c r="Y50" s="4">
        <v>35.83</v>
      </c>
      <c r="Z50" s="4">
        <v>69.444999999999993</v>
      </c>
      <c r="AA50" s="2" t="s">
        <v>44</v>
      </c>
      <c r="AL50" s="2" t="s">
        <v>44</v>
      </c>
      <c r="AM50" s="4">
        <v>0</v>
      </c>
      <c r="AO50" s="5">
        <v>69.444999999999993</v>
      </c>
      <c r="AP50" s="1">
        <v>2</v>
      </c>
      <c r="AQ50" s="2" t="s">
        <v>156</v>
      </c>
      <c r="AR50" s="7">
        <f t="shared" si="0"/>
        <v>48.8</v>
      </c>
      <c r="AS50" s="8" t="str">
        <f t="shared" si="3"/>
        <v/>
      </c>
      <c r="AT50" s="8" t="str">
        <f t="shared" si="4"/>
        <v/>
      </c>
    </row>
    <row r="51" spans="1:46" ht="11.25" customHeight="1" x14ac:dyDescent="0.2">
      <c r="A51" s="2"/>
      <c r="B51" s="2"/>
      <c r="C51" s="2"/>
      <c r="D51" s="2"/>
      <c r="E51" s="4"/>
      <c r="F51" s="4"/>
      <c r="G51" s="4"/>
      <c r="H51" s="4"/>
      <c r="I51" s="4"/>
      <c r="J51" s="4"/>
      <c r="K51" s="4"/>
      <c r="L51" s="3"/>
      <c r="N51" s="4"/>
      <c r="O51" s="12"/>
      <c r="P51" s="4"/>
      <c r="Q51" s="4"/>
      <c r="R51" s="4"/>
      <c r="S51" s="4"/>
      <c r="T51" s="4"/>
      <c r="U51" s="4"/>
      <c r="V51" s="4"/>
      <c r="W51" s="3"/>
      <c r="Y51" s="4"/>
      <c r="Z51" s="4"/>
      <c r="AA51" s="2"/>
      <c r="AL51" s="2"/>
      <c r="AM51" s="4"/>
      <c r="AO51" s="5"/>
      <c r="AP51" s="1"/>
      <c r="AQ51" s="2"/>
      <c r="AR51" s="7"/>
      <c r="AS51" s="8" t="str">
        <f t="shared" si="3"/>
        <v/>
      </c>
      <c r="AT51" s="8" t="str">
        <f t="shared" si="4"/>
        <v/>
      </c>
    </row>
    <row r="52" spans="1:46" ht="11.25" customHeight="1" x14ac:dyDescent="0.2">
      <c r="A52" s="2" t="s">
        <v>157</v>
      </c>
      <c r="B52" s="2" t="s">
        <v>158</v>
      </c>
      <c r="C52" s="2" t="s">
        <v>159</v>
      </c>
      <c r="D52" s="2" t="s">
        <v>160</v>
      </c>
      <c r="E52" s="4">
        <v>8.1</v>
      </c>
      <c r="F52" s="4">
        <v>7.9</v>
      </c>
      <c r="G52" s="4">
        <v>7.6</v>
      </c>
      <c r="H52" s="4">
        <v>7.5</v>
      </c>
      <c r="I52" s="4">
        <v>9.4</v>
      </c>
      <c r="J52" s="4">
        <v>24.9</v>
      </c>
      <c r="K52" s="4"/>
      <c r="L52" s="3">
        <v>12.49</v>
      </c>
      <c r="N52" s="4">
        <v>37.39</v>
      </c>
      <c r="O52" s="12" t="s">
        <v>44</v>
      </c>
      <c r="P52" s="4">
        <v>8.3000000000000007</v>
      </c>
      <c r="Q52" s="4">
        <v>8.1</v>
      </c>
      <c r="R52" s="4">
        <v>7.7</v>
      </c>
      <c r="S52" s="4">
        <v>7.8</v>
      </c>
      <c r="T52" s="4">
        <v>9.6</v>
      </c>
      <c r="U52" s="4">
        <v>25.5</v>
      </c>
      <c r="V52" s="4">
        <v>2.6</v>
      </c>
      <c r="W52" s="3">
        <v>12.815</v>
      </c>
      <c r="Y52" s="4">
        <v>40.914999999999999</v>
      </c>
      <c r="Z52" s="4">
        <v>78.305000000000007</v>
      </c>
      <c r="AA52" s="2" t="s">
        <v>44</v>
      </c>
      <c r="AL52" s="2" t="s">
        <v>44</v>
      </c>
      <c r="AM52" s="4">
        <v>0</v>
      </c>
      <c r="AO52" s="5">
        <v>78.305000000000007</v>
      </c>
      <c r="AP52" s="1">
        <v>1</v>
      </c>
      <c r="AQ52" s="2" t="s">
        <v>161</v>
      </c>
      <c r="AR52" s="7">
        <f t="shared" si="0"/>
        <v>53.000000000000014</v>
      </c>
      <c r="AS52" s="8" t="str">
        <f t="shared" si="3"/>
        <v>Eligible</v>
      </c>
      <c r="AT52" s="8" t="str">
        <f t="shared" si="4"/>
        <v/>
      </c>
    </row>
    <row r="53" spans="1:46" ht="11.25" customHeight="1" x14ac:dyDescent="0.2">
      <c r="A53" s="2" t="s">
        <v>162</v>
      </c>
      <c r="B53" s="2" t="s">
        <v>41</v>
      </c>
      <c r="C53" s="2" t="s">
        <v>159</v>
      </c>
      <c r="D53" s="2" t="s">
        <v>160</v>
      </c>
      <c r="E53" s="4">
        <v>7.8</v>
      </c>
      <c r="F53" s="4">
        <v>7.8</v>
      </c>
      <c r="G53" s="4">
        <v>7.5</v>
      </c>
      <c r="H53" s="4">
        <v>7.3</v>
      </c>
      <c r="I53" s="4">
        <v>9.6999999999999993</v>
      </c>
      <c r="J53" s="4">
        <v>25</v>
      </c>
      <c r="K53" s="4"/>
      <c r="L53" s="3">
        <v>12.395</v>
      </c>
      <c r="N53" s="4">
        <v>37.395000000000003</v>
      </c>
      <c r="O53" s="12" t="s">
        <v>44</v>
      </c>
      <c r="P53" s="4">
        <v>7.3</v>
      </c>
      <c r="Q53" s="4">
        <v>7.3</v>
      </c>
      <c r="R53" s="4">
        <v>7.2</v>
      </c>
      <c r="S53" s="4">
        <v>7.1</v>
      </c>
      <c r="T53" s="4">
        <v>9.4</v>
      </c>
      <c r="U53" s="4">
        <v>23.9</v>
      </c>
      <c r="V53" s="4">
        <v>4</v>
      </c>
      <c r="W53" s="3">
        <v>12.12</v>
      </c>
      <c r="Y53" s="4">
        <v>40.020000000000003</v>
      </c>
      <c r="Z53" s="4">
        <v>77.415000000000006</v>
      </c>
      <c r="AA53" s="2" t="s">
        <v>44</v>
      </c>
      <c r="AL53" s="2" t="s">
        <v>44</v>
      </c>
      <c r="AM53" s="4">
        <v>0</v>
      </c>
      <c r="AO53" s="5">
        <v>77.415000000000006</v>
      </c>
      <c r="AP53" s="1">
        <v>2</v>
      </c>
      <c r="AQ53" s="2" t="s">
        <v>163</v>
      </c>
      <c r="AR53" s="7">
        <f t="shared" si="0"/>
        <v>52.900000000000013</v>
      </c>
      <c r="AS53" s="8" t="str">
        <f t="shared" si="3"/>
        <v>Eligible</v>
      </c>
      <c r="AT53" s="8" t="str">
        <f t="shared" si="4"/>
        <v/>
      </c>
    </row>
    <row r="54" spans="1:46" ht="11.25" customHeight="1" x14ac:dyDescent="0.2">
      <c r="A54" s="2" t="s">
        <v>164</v>
      </c>
      <c r="B54" s="2" t="s">
        <v>63</v>
      </c>
      <c r="C54" s="2" t="s">
        <v>159</v>
      </c>
      <c r="D54" s="2" t="s">
        <v>160</v>
      </c>
      <c r="E54" s="4">
        <v>7.5</v>
      </c>
      <c r="F54" s="4">
        <v>7.3</v>
      </c>
      <c r="G54" s="4">
        <v>7.2</v>
      </c>
      <c r="H54" s="4">
        <v>7.4</v>
      </c>
      <c r="I54" s="4">
        <v>9.8000000000000007</v>
      </c>
      <c r="J54" s="4">
        <v>24.5</v>
      </c>
      <c r="K54" s="4"/>
      <c r="L54" s="3">
        <v>12.5</v>
      </c>
      <c r="N54" s="4">
        <v>37</v>
      </c>
      <c r="O54" s="12" t="s">
        <v>44</v>
      </c>
      <c r="P54" s="4">
        <v>6.4</v>
      </c>
      <c r="Q54" s="4">
        <v>6.3</v>
      </c>
      <c r="R54" s="4">
        <v>6.3</v>
      </c>
      <c r="S54" s="4">
        <v>6.8</v>
      </c>
      <c r="T54" s="4">
        <v>9.5</v>
      </c>
      <c r="U54" s="4">
        <v>22.2</v>
      </c>
      <c r="V54" s="4">
        <v>4.9000000000000004</v>
      </c>
      <c r="W54" s="3">
        <v>11.835000000000001</v>
      </c>
      <c r="Y54" s="4">
        <v>38.935000000000002</v>
      </c>
      <c r="Z54" s="4">
        <v>75.935000000000002</v>
      </c>
      <c r="AA54" s="2" t="s">
        <v>44</v>
      </c>
      <c r="AL54" s="2" t="s">
        <v>44</v>
      </c>
      <c r="AM54" s="4">
        <v>0</v>
      </c>
      <c r="AO54" s="5">
        <v>75.935000000000002</v>
      </c>
      <c r="AP54" s="1">
        <v>3</v>
      </c>
      <c r="AQ54" s="2" t="s">
        <v>165</v>
      </c>
      <c r="AR54" s="7">
        <f t="shared" si="0"/>
        <v>51.6</v>
      </c>
      <c r="AS54" s="8" t="str">
        <f t="shared" si="3"/>
        <v/>
      </c>
      <c r="AT54" s="8" t="str">
        <f t="shared" si="4"/>
        <v/>
      </c>
    </row>
    <row r="55" spans="1:46" ht="11.25" customHeight="1" x14ac:dyDescent="0.2">
      <c r="A55" s="2" t="s">
        <v>166</v>
      </c>
      <c r="B55" s="2" t="s">
        <v>93</v>
      </c>
      <c r="C55" s="2" t="s">
        <v>159</v>
      </c>
      <c r="D55" s="2" t="s">
        <v>160</v>
      </c>
      <c r="E55" s="4">
        <v>7.2</v>
      </c>
      <c r="F55" s="4">
        <v>6.8</v>
      </c>
      <c r="G55" s="4">
        <v>6.9</v>
      </c>
      <c r="H55" s="4">
        <v>6.6</v>
      </c>
      <c r="I55" s="4">
        <v>9.1999999999999993</v>
      </c>
      <c r="J55" s="4">
        <v>22.9</v>
      </c>
      <c r="K55" s="4"/>
      <c r="L55" s="3">
        <v>12.135</v>
      </c>
      <c r="N55" s="4">
        <v>35.034999999999997</v>
      </c>
      <c r="O55" s="12" t="s">
        <v>44</v>
      </c>
      <c r="P55" s="4">
        <v>7.4</v>
      </c>
      <c r="Q55" s="4">
        <v>7</v>
      </c>
      <c r="R55" s="4">
        <v>7.2</v>
      </c>
      <c r="S55" s="4">
        <v>6.5</v>
      </c>
      <c r="T55" s="4">
        <v>9.3000000000000007</v>
      </c>
      <c r="U55" s="4">
        <v>23.5</v>
      </c>
      <c r="V55" s="4">
        <v>2.6</v>
      </c>
      <c r="W55" s="3">
        <v>12.46</v>
      </c>
      <c r="Y55" s="4">
        <v>38.56</v>
      </c>
      <c r="Z55" s="4">
        <v>73.594999999999999</v>
      </c>
      <c r="AA55" s="2" t="s">
        <v>44</v>
      </c>
      <c r="AL55" s="2" t="s">
        <v>44</v>
      </c>
      <c r="AM55" s="4">
        <v>0</v>
      </c>
      <c r="AO55" s="5">
        <v>73.594999999999999</v>
      </c>
      <c r="AP55" s="1">
        <v>4</v>
      </c>
      <c r="AQ55" s="2" t="s">
        <v>167</v>
      </c>
      <c r="AR55" s="7">
        <f t="shared" si="0"/>
        <v>49</v>
      </c>
      <c r="AS55" s="8" t="str">
        <f t="shared" si="3"/>
        <v/>
      </c>
      <c r="AT55" s="8" t="str">
        <f t="shared" si="4"/>
        <v/>
      </c>
    </row>
    <row r="56" spans="1:46" ht="11.25" customHeight="1" x14ac:dyDescent="0.2">
      <c r="A56" s="2" t="s">
        <v>168</v>
      </c>
      <c r="B56" s="2" t="s">
        <v>63</v>
      </c>
      <c r="C56" s="2" t="s">
        <v>159</v>
      </c>
      <c r="D56" s="2" t="s">
        <v>160</v>
      </c>
      <c r="E56" s="4">
        <v>7.6</v>
      </c>
      <c r="F56" s="4">
        <v>7.5</v>
      </c>
      <c r="G56" s="4">
        <v>7.4</v>
      </c>
      <c r="H56" s="4">
        <v>7.3</v>
      </c>
      <c r="I56" s="4">
        <v>9.6999999999999993</v>
      </c>
      <c r="J56" s="4">
        <v>24.6</v>
      </c>
      <c r="K56" s="4"/>
      <c r="L56" s="3">
        <v>11.005000000000001</v>
      </c>
      <c r="N56" s="4">
        <v>35.604999999999997</v>
      </c>
      <c r="O56" s="12" t="s">
        <v>44</v>
      </c>
      <c r="P56" s="4">
        <v>7</v>
      </c>
      <c r="Q56" s="4">
        <v>7.1</v>
      </c>
      <c r="R56" s="4">
        <v>7</v>
      </c>
      <c r="S56" s="4">
        <v>6.9</v>
      </c>
      <c r="T56" s="4">
        <v>9.6999999999999993</v>
      </c>
      <c r="U56" s="4">
        <v>23.7</v>
      </c>
      <c r="V56" s="4">
        <v>3.7</v>
      </c>
      <c r="W56" s="3">
        <v>10.465</v>
      </c>
      <c r="Y56" s="4">
        <v>37.865000000000002</v>
      </c>
      <c r="Z56" s="4">
        <v>73.47</v>
      </c>
      <c r="AA56" s="2" t="s">
        <v>44</v>
      </c>
      <c r="AL56" s="2" t="s">
        <v>44</v>
      </c>
      <c r="AM56" s="4">
        <v>0</v>
      </c>
      <c r="AO56" s="5">
        <v>73.47</v>
      </c>
      <c r="AP56" s="1">
        <v>5</v>
      </c>
      <c r="AQ56" s="2" t="s">
        <v>169</v>
      </c>
      <c r="AR56" s="7">
        <f t="shared" si="0"/>
        <v>52</v>
      </c>
      <c r="AS56" s="8" t="str">
        <f t="shared" si="3"/>
        <v/>
      </c>
      <c r="AT56" s="8" t="str">
        <f t="shared" si="4"/>
        <v/>
      </c>
    </row>
    <row r="57" spans="1:46" ht="11.25" customHeight="1" x14ac:dyDescent="0.2">
      <c r="A57" s="2" t="s">
        <v>170</v>
      </c>
      <c r="B57" s="2" t="s">
        <v>158</v>
      </c>
      <c r="C57" s="2" t="s">
        <v>159</v>
      </c>
      <c r="D57" s="2" t="s">
        <v>160</v>
      </c>
      <c r="E57" s="4">
        <v>7.2</v>
      </c>
      <c r="F57" s="4">
        <v>7.1</v>
      </c>
      <c r="G57" s="4">
        <v>7</v>
      </c>
      <c r="H57" s="4">
        <v>6.9</v>
      </c>
      <c r="I57" s="4">
        <v>9.6</v>
      </c>
      <c r="J57" s="4">
        <v>23.7</v>
      </c>
      <c r="K57" s="4"/>
      <c r="L57" s="3">
        <v>11.71</v>
      </c>
      <c r="N57" s="4">
        <v>35.409999999999997</v>
      </c>
      <c r="O57" s="12" t="s">
        <v>44</v>
      </c>
      <c r="P57" s="4">
        <v>7.2</v>
      </c>
      <c r="Q57" s="4">
        <v>6.8</v>
      </c>
      <c r="R57" s="4">
        <v>7.1</v>
      </c>
      <c r="S57" s="4">
        <v>7</v>
      </c>
      <c r="T57" s="4">
        <v>9.5</v>
      </c>
      <c r="U57" s="4">
        <v>23.6</v>
      </c>
      <c r="V57" s="4">
        <v>2.6</v>
      </c>
      <c r="W57" s="3">
        <v>11.68</v>
      </c>
      <c r="Y57" s="4">
        <v>37.880000000000003</v>
      </c>
      <c r="Z57" s="4">
        <v>73.290000000000006</v>
      </c>
      <c r="AA57" s="2" t="s">
        <v>44</v>
      </c>
      <c r="AL57" s="2" t="s">
        <v>44</v>
      </c>
      <c r="AM57" s="4">
        <v>0</v>
      </c>
      <c r="AO57" s="5">
        <v>73.290000000000006</v>
      </c>
      <c r="AP57" s="1">
        <v>6</v>
      </c>
      <c r="AQ57" s="2" t="s">
        <v>171</v>
      </c>
      <c r="AR57" s="7">
        <f t="shared" si="0"/>
        <v>49.900000000000006</v>
      </c>
      <c r="AS57" s="8" t="str">
        <f t="shared" si="3"/>
        <v/>
      </c>
      <c r="AT57" s="8" t="str">
        <f t="shared" si="4"/>
        <v/>
      </c>
    </row>
    <row r="58" spans="1:46" ht="11.25" customHeight="1" x14ac:dyDescent="0.2">
      <c r="A58" s="2" t="s">
        <v>172</v>
      </c>
      <c r="B58" s="2" t="s">
        <v>63</v>
      </c>
      <c r="C58" s="2" t="s">
        <v>159</v>
      </c>
      <c r="D58" s="2" t="s">
        <v>160</v>
      </c>
      <c r="E58" s="4">
        <v>7.2</v>
      </c>
      <c r="F58" s="4">
        <v>6.8</v>
      </c>
      <c r="G58" s="4">
        <v>6.5</v>
      </c>
      <c r="H58" s="4">
        <v>6.8</v>
      </c>
      <c r="I58" s="4">
        <v>9.3000000000000007</v>
      </c>
      <c r="J58" s="4">
        <v>22.9</v>
      </c>
      <c r="K58" s="4"/>
      <c r="L58" s="3">
        <v>10.785</v>
      </c>
      <c r="N58" s="4">
        <v>33.685000000000002</v>
      </c>
      <c r="O58" s="12" t="s">
        <v>44</v>
      </c>
      <c r="P58" s="4">
        <v>6.2</v>
      </c>
      <c r="Q58" s="4">
        <v>6.2</v>
      </c>
      <c r="R58" s="4">
        <v>6.5</v>
      </c>
      <c r="S58" s="4">
        <v>6.9</v>
      </c>
      <c r="T58" s="4">
        <v>9.3000000000000007</v>
      </c>
      <c r="U58" s="4">
        <v>22</v>
      </c>
      <c r="V58" s="4">
        <v>4.5999999999999996</v>
      </c>
      <c r="W58" s="3">
        <v>10.115</v>
      </c>
      <c r="Y58" s="4">
        <v>36.715000000000003</v>
      </c>
      <c r="Z58" s="4">
        <v>70.400000000000006</v>
      </c>
      <c r="AA58" s="2" t="s">
        <v>44</v>
      </c>
      <c r="AL58" s="2" t="s">
        <v>44</v>
      </c>
      <c r="AM58" s="4">
        <v>0</v>
      </c>
      <c r="AO58" s="5">
        <v>70.400000000000006</v>
      </c>
      <c r="AP58" s="1">
        <v>7</v>
      </c>
      <c r="AQ58" s="2" t="s">
        <v>173</v>
      </c>
      <c r="AR58" s="7">
        <f t="shared" si="0"/>
        <v>49.500000000000007</v>
      </c>
      <c r="AS58" s="8" t="str">
        <f t="shared" si="3"/>
        <v/>
      </c>
      <c r="AT58" s="8" t="str">
        <f t="shared" si="4"/>
        <v/>
      </c>
    </row>
    <row r="59" spans="1:46" ht="11.25" customHeight="1" x14ac:dyDescent="0.2">
      <c r="A59" s="2" t="s">
        <v>174</v>
      </c>
      <c r="B59" s="2" t="s">
        <v>63</v>
      </c>
      <c r="C59" s="2" t="s">
        <v>159</v>
      </c>
      <c r="D59" s="2" t="s">
        <v>160</v>
      </c>
      <c r="E59" s="4">
        <v>6.9</v>
      </c>
      <c r="F59" s="4">
        <v>6.9</v>
      </c>
      <c r="G59" s="4">
        <v>6.8</v>
      </c>
      <c r="H59" s="4">
        <v>7</v>
      </c>
      <c r="I59" s="4">
        <v>9.6999999999999993</v>
      </c>
      <c r="J59" s="4">
        <v>23.5</v>
      </c>
      <c r="K59" s="4"/>
      <c r="L59" s="3">
        <v>9.32</v>
      </c>
      <c r="N59" s="4">
        <v>32.82</v>
      </c>
      <c r="O59" s="12" t="s">
        <v>44</v>
      </c>
      <c r="P59" s="4">
        <v>6.9</v>
      </c>
      <c r="Q59" s="4">
        <v>6.4</v>
      </c>
      <c r="R59" s="4">
        <v>6.6</v>
      </c>
      <c r="S59" s="4">
        <v>6.7</v>
      </c>
      <c r="T59" s="4">
        <v>9.1</v>
      </c>
      <c r="U59" s="4">
        <v>22.4</v>
      </c>
      <c r="V59" s="4">
        <v>2.5</v>
      </c>
      <c r="W59" s="3">
        <v>8.8949999999999996</v>
      </c>
      <c r="Y59" s="4">
        <v>33.795000000000002</v>
      </c>
      <c r="Z59" s="4">
        <v>66.614999999999995</v>
      </c>
      <c r="AA59" s="2" t="s">
        <v>44</v>
      </c>
      <c r="AL59" s="2" t="s">
        <v>44</v>
      </c>
      <c r="AM59" s="4">
        <v>0</v>
      </c>
      <c r="AO59" s="5">
        <v>66.614999999999995</v>
      </c>
      <c r="AP59" s="1">
        <v>8</v>
      </c>
      <c r="AQ59" s="2" t="s">
        <v>175</v>
      </c>
      <c r="AR59" s="7">
        <f t="shared" si="0"/>
        <v>48.399999999999991</v>
      </c>
      <c r="AS59" s="8" t="str">
        <f t="shared" si="3"/>
        <v/>
      </c>
      <c r="AT59" s="8" t="str">
        <f t="shared" si="4"/>
        <v/>
      </c>
    </row>
    <row r="60" spans="1:46" ht="11.25" customHeight="1" x14ac:dyDescent="0.2">
      <c r="A60" s="2" t="s">
        <v>176</v>
      </c>
      <c r="B60" s="2" t="s">
        <v>158</v>
      </c>
      <c r="C60" s="2" t="s">
        <v>159</v>
      </c>
      <c r="D60" s="2" t="s">
        <v>160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/>
      <c r="L60" s="3">
        <v>0</v>
      </c>
      <c r="N60" s="4">
        <v>0</v>
      </c>
      <c r="O60" s="12" t="s">
        <v>44</v>
      </c>
      <c r="P60" s="4">
        <v>7</v>
      </c>
      <c r="Q60" s="4">
        <v>7.2</v>
      </c>
      <c r="R60" s="4">
        <v>7.2</v>
      </c>
      <c r="S60" s="4">
        <v>7.1</v>
      </c>
      <c r="T60" s="4">
        <v>9.9</v>
      </c>
      <c r="U60" s="4">
        <v>24.2</v>
      </c>
      <c r="V60" s="4">
        <v>2.6</v>
      </c>
      <c r="W60" s="3">
        <v>11.414999999999999</v>
      </c>
      <c r="Y60" s="4">
        <v>38.215000000000003</v>
      </c>
      <c r="Z60" s="4">
        <v>38.215000000000003</v>
      </c>
      <c r="AA60" s="2" t="s">
        <v>44</v>
      </c>
      <c r="AL60" s="2" t="s">
        <v>44</v>
      </c>
      <c r="AM60" s="4">
        <v>0</v>
      </c>
      <c r="AO60" s="5">
        <v>38.215000000000003</v>
      </c>
      <c r="AP60" s="1">
        <v>9</v>
      </c>
      <c r="AQ60" s="2" t="s">
        <v>177</v>
      </c>
      <c r="AR60" s="7">
        <f t="shared" si="0"/>
        <v>26.800000000000004</v>
      </c>
      <c r="AS60" s="8" t="str">
        <f t="shared" si="3"/>
        <v/>
      </c>
      <c r="AT60" s="8" t="str">
        <f t="shared" si="4"/>
        <v/>
      </c>
    </row>
    <row r="61" spans="1:46" ht="11.25" customHeight="1" x14ac:dyDescent="0.2">
      <c r="A61" s="2"/>
      <c r="B61" s="2"/>
      <c r="C61" s="2"/>
      <c r="D61" s="2"/>
      <c r="E61" s="4"/>
      <c r="F61" s="4"/>
      <c r="G61" s="4"/>
      <c r="H61" s="4"/>
      <c r="I61" s="4"/>
      <c r="J61" s="4"/>
      <c r="K61" s="9"/>
      <c r="L61" s="3"/>
      <c r="N61" s="4"/>
      <c r="O61" s="12"/>
      <c r="P61" s="4"/>
      <c r="Q61" s="4"/>
      <c r="R61" s="4"/>
      <c r="S61" s="4"/>
      <c r="T61" s="4"/>
      <c r="U61" s="4"/>
      <c r="V61" s="4"/>
      <c r="W61" s="3"/>
      <c r="Y61" s="4"/>
      <c r="Z61" s="4"/>
      <c r="AA61" s="2"/>
      <c r="AL61" s="2"/>
      <c r="AM61" s="4"/>
      <c r="AO61" s="5"/>
      <c r="AP61" s="1"/>
      <c r="AQ61" s="2"/>
      <c r="AR61" s="7"/>
      <c r="AS61" s="8" t="str">
        <f t="shared" si="3"/>
        <v/>
      </c>
      <c r="AT61" s="8" t="str">
        <f t="shared" si="4"/>
        <v/>
      </c>
    </row>
    <row r="62" spans="1:46" ht="11.25" customHeight="1" x14ac:dyDescent="0.2">
      <c r="A62" s="2" t="s">
        <v>178</v>
      </c>
      <c r="B62" s="2" t="s">
        <v>53</v>
      </c>
      <c r="C62" s="2" t="s">
        <v>179</v>
      </c>
      <c r="D62" s="2" t="s">
        <v>180</v>
      </c>
      <c r="E62" s="4">
        <v>7.6</v>
      </c>
      <c r="F62" s="4">
        <v>7</v>
      </c>
      <c r="G62" s="4">
        <v>7.2</v>
      </c>
      <c r="H62" s="4">
        <v>7.3</v>
      </c>
      <c r="I62" s="4">
        <v>9.8000000000000007</v>
      </c>
      <c r="J62" s="4">
        <v>24.3</v>
      </c>
      <c r="L62" s="3">
        <v>10.47</v>
      </c>
      <c r="N62" s="4">
        <v>34.770000000000003</v>
      </c>
      <c r="O62" s="12" t="s">
        <v>44</v>
      </c>
      <c r="P62" s="4">
        <v>6.6</v>
      </c>
      <c r="Q62" s="4">
        <v>7.2</v>
      </c>
      <c r="R62" s="4">
        <v>6.9</v>
      </c>
      <c r="S62" s="4">
        <v>6.8</v>
      </c>
      <c r="T62" s="4">
        <v>9.6999999999999993</v>
      </c>
      <c r="U62" s="4">
        <v>23.4</v>
      </c>
      <c r="V62" s="4">
        <v>4.0999999999999996</v>
      </c>
      <c r="W62" s="3">
        <v>9.4350000000000005</v>
      </c>
      <c r="Y62" s="4">
        <v>36.935000000000002</v>
      </c>
      <c r="Z62" s="4">
        <v>71.704999999999998</v>
      </c>
      <c r="AA62" s="2" t="s">
        <v>44</v>
      </c>
      <c r="AL62" s="2" t="s">
        <v>44</v>
      </c>
      <c r="AM62" s="4">
        <v>0</v>
      </c>
      <c r="AO62" s="5">
        <v>71.704999999999998</v>
      </c>
      <c r="AP62" s="1">
        <v>1</v>
      </c>
      <c r="AQ62" s="2" t="s">
        <v>181</v>
      </c>
      <c r="AR62" s="7">
        <f t="shared" si="0"/>
        <v>51.8</v>
      </c>
      <c r="AS62" s="8" t="str">
        <f t="shared" si="3"/>
        <v/>
      </c>
      <c r="AT62" s="8" t="str">
        <f t="shared" si="4"/>
        <v/>
      </c>
    </row>
    <row r="63" spans="1:46" ht="11.25" customHeight="1" x14ac:dyDescent="0.2">
      <c r="A63" s="2"/>
      <c r="B63" s="2"/>
      <c r="C63" s="2"/>
      <c r="D63" s="2"/>
      <c r="E63" s="4"/>
      <c r="F63" s="4"/>
      <c r="G63" s="4"/>
      <c r="H63" s="4"/>
      <c r="I63" s="4"/>
      <c r="J63" s="4"/>
      <c r="L63" s="3"/>
      <c r="N63" s="4"/>
      <c r="O63" s="12"/>
      <c r="P63" s="4"/>
      <c r="Q63" s="4"/>
      <c r="R63" s="4"/>
      <c r="S63" s="4"/>
      <c r="T63" s="4"/>
      <c r="U63" s="4"/>
      <c r="V63" s="4"/>
      <c r="W63" s="3"/>
      <c r="Y63" s="4"/>
      <c r="Z63" s="4"/>
      <c r="AA63" s="2"/>
      <c r="AL63" s="2"/>
      <c r="AM63" s="4"/>
      <c r="AO63" s="5"/>
      <c r="AP63" s="1"/>
      <c r="AQ63" s="2"/>
      <c r="AR63" s="7"/>
      <c r="AS63" s="8" t="str">
        <f t="shared" si="3"/>
        <v/>
      </c>
      <c r="AT63" s="8" t="str">
        <f t="shared" si="4"/>
        <v/>
      </c>
    </row>
    <row r="64" spans="1:46" ht="11.25" customHeight="1" x14ac:dyDescent="0.2">
      <c r="A64" s="2" t="s">
        <v>182</v>
      </c>
      <c r="B64" s="2" t="s">
        <v>53</v>
      </c>
      <c r="C64" s="2" t="s">
        <v>183</v>
      </c>
      <c r="D64" s="2" t="s">
        <v>184</v>
      </c>
      <c r="E64" s="4">
        <v>7.7</v>
      </c>
      <c r="F64" s="4">
        <v>7.5</v>
      </c>
      <c r="G64" s="4">
        <v>7.4</v>
      </c>
      <c r="H64" s="4">
        <v>7.2</v>
      </c>
      <c r="I64" s="4">
        <v>9.6</v>
      </c>
      <c r="J64" s="4">
        <v>24.5</v>
      </c>
      <c r="L64" s="3">
        <v>11.53</v>
      </c>
      <c r="N64" s="4">
        <v>36.03</v>
      </c>
      <c r="O64" s="12" t="s">
        <v>44</v>
      </c>
      <c r="P64" s="4">
        <v>6.9</v>
      </c>
      <c r="Q64" s="4">
        <v>6.9</v>
      </c>
      <c r="R64" s="4">
        <v>7</v>
      </c>
      <c r="S64" s="4">
        <v>7</v>
      </c>
      <c r="T64" s="4">
        <v>9.1999999999999993</v>
      </c>
      <c r="U64" s="4">
        <v>23.1</v>
      </c>
      <c r="V64" s="4">
        <v>4</v>
      </c>
      <c r="W64" s="3">
        <v>11.105</v>
      </c>
      <c r="Y64" s="4">
        <v>38.204999999999998</v>
      </c>
      <c r="Z64" s="4">
        <v>74.234999999999999</v>
      </c>
      <c r="AA64" s="2" t="s">
        <v>44</v>
      </c>
      <c r="AL64" s="2" t="s">
        <v>44</v>
      </c>
      <c r="AM64" s="4">
        <v>0</v>
      </c>
      <c r="AO64" s="5">
        <v>74.234999999999999</v>
      </c>
      <c r="AP64" s="1">
        <v>1</v>
      </c>
      <c r="AQ64" s="2" t="s">
        <v>185</v>
      </c>
      <c r="AR64" s="7">
        <f t="shared" si="0"/>
        <v>51.599999999999994</v>
      </c>
      <c r="AS64" s="8" t="str">
        <f t="shared" si="3"/>
        <v/>
      </c>
      <c r="AT64" s="8" t="str">
        <f t="shared" si="4"/>
        <v/>
      </c>
    </row>
    <row r="65" spans="1:46" ht="11.25" customHeight="1" x14ac:dyDescent="0.2">
      <c r="A65" s="2"/>
      <c r="B65" s="2"/>
      <c r="C65" s="2"/>
      <c r="D65" s="2"/>
      <c r="E65" s="4"/>
      <c r="F65" s="4"/>
      <c r="G65" s="4"/>
      <c r="H65" s="4"/>
      <c r="I65" s="4"/>
      <c r="J65" s="4"/>
      <c r="L65" s="3"/>
      <c r="N65" s="4"/>
      <c r="O65" s="12"/>
      <c r="P65" s="4"/>
      <c r="Q65" s="4"/>
      <c r="R65" s="4"/>
      <c r="S65" s="4"/>
      <c r="T65" s="4"/>
      <c r="U65" s="4"/>
      <c r="V65" s="4"/>
      <c r="W65" s="3"/>
      <c r="Y65" s="4"/>
      <c r="Z65" s="4"/>
      <c r="AA65" s="2"/>
      <c r="AL65" s="2"/>
      <c r="AM65" s="4"/>
      <c r="AO65" s="5"/>
      <c r="AP65" s="1"/>
      <c r="AQ65" s="2"/>
      <c r="AR65" s="7"/>
      <c r="AS65" s="8" t="str">
        <f t="shared" si="3"/>
        <v/>
      </c>
      <c r="AT65" s="8" t="str">
        <f t="shared" si="4"/>
        <v/>
      </c>
    </row>
    <row r="66" spans="1:46" ht="11.25" customHeight="1" x14ac:dyDescent="0.2">
      <c r="A66" s="2" t="s">
        <v>186</v>
      </c>
      <c r="B66" s="2" t="s">
        <v>53</v>
      </c>
      <c r="C66" s="2" t="s">
        <v>187</v>
      </c>
      <c r="D66" s="2" t="s">
        <v>188</v>
      </c>
      <c r="E66" s="4">
        <v>7.9</v>
      </c>
      <c r="F66" s="4">
        <v>7.7</v>
      </c>
      <c r="G66" s="4">
        <v>7.6</v>
      </c>
      <c r="H66" s="4">
        <v>7.5</v>
      </c>
      <c r="I66" s="4">
        <v>9.6</v>
      </c>
      <c r="J66" s="4">
        <v>24.9</v>
      </c>
      <c r="L66" s="3">
        <v>13.574999999999999</v>
      </c>
      <c r="N66" s="4">
        <v>38.475000000000001</v>
      </c>
      <c r="O66" s="12" t="s">
        <v>44</v>
      </c>
      <c r="P66" s="4">
        <v>7.1</v>
      </c>
      <c r="Q66" s="4">
        <v>7.1</v>
      </c>
      <c r="R66" s="4">
        <v>7.2</v>
      </c>
      <c r="S66" s="4">
        <v>7.3</v>
      </c>
      <c r="T66" s="4">
        <v>9</v>
      </c>
      <c r="U66" s="4">
        <v>23.3</v>
      </c>
      <c r="V66" s="4">
        <v>4.0999999999999996</v>
      </c>
      <c r="W66" s="3">
        <v>12.885</v>
      </c>
      <c r="Y66" s="4">
        <v>40.284999999999997</v>
      </c>
      <c r="Z66" s="4">
        <v>78.760000000000005</v>
      </c>
      <c r="AA66" s="2" t="s">
        <v>44</v>
      </c>
      <c r="AL66" s="2" t="s">
        <v>44</v>
      </c>
      <c r="AM66" s="4">
        <v>0</v>
      </c>
      <c r="AO66" s="5">
        <v>78.760000000000005</v>
      </c>
      <c r="AP66" s="1">
        <v>1</v>
      </c>
      <c r="AQ66" s="2" t="s">
        <v>189</v>
      </c>
      <c r="AR66" s="7">
        <f t="shared" si="0"/>
        <v>52.300000000000004</v>
      </c>
      <c r="AS66" s="8" t="str">
        <f t="shared" si="3"/>
        <v>Eligible</v>
      </c>
      <c r="AT66" s="8" t="str">
        <f t="shared" si="4"/>
        <v/>
      </c>
    </row>
    <row r="67" spans="1:46" ht="11.25" customHeight="1" x14ac:dyDescent="0.2">
      <c r="A67" s="2" t="s">
        <v>190</v>
      </c>
      <c r="B67" s="2" t="s">
        <v>93</v>
      </c>
      <c r="C67" s="2" t="s">
        <v>187</v>
      </c>
      <c r="D67" s="2" t="s">
        <v>188</v>
      </c>
      <c r="E67" s="4">
        <v>7.7</v>
      </c>
      <c r="F67" s="4">
        <v>7.6</v>
      </c>
      <c r="G67" s="4">
        <v>7.8</v>
      </c>
      <c r="H67" s="4">
        <v>7.3</v>
      </c>
      <c r="I67" s="4">
        <v>9.5</v>
      </c>
      <c r="J67" s="4">
        <v>24.8</v>
      </c>
      <c r="L67" s="3">
        <v>12.175000000000001</v>
      </c>
      <c r="N67" s="4">
        <v>36.975000000000001</v>
      </c>
      <c r="O67" s="12" t="s">
        <v>44</v>
      </c>
      <c r="P67" s="4">
        <v>8.5</v>
      </c>
      <c r="Q67" s="4">
        <v>7.7</v>
      </c>
      <c r="R67" s="4">
        <v>7.9</v>
      </c>
      <c r="S67" s="4">
        <v>7.7</v>
      </c>
      <c r="T67" s="4">
        <v>9.8000000000000007</v>
      </c>
      <c r="U67" s="4">
        <v>25.4</v>
      </c>
      <c r="V67" s="4">
        <v>2.6</v>
      </c>
      <c r="W67" s="3">
        <v>13.065</v>
      </c>
      <c r="Y67" s="4">
        <v>41.064999999999998</v>
      </c>
      <c r="Z67" s="4">
        <v>78.040000000000006</v>
      </c>
      <c r="AA67" s="2" t="s">
        <v>44</v>
      </c>
      <c r="AL67" s="2" t="s">
        <v>44</v>
      </c>
      <c r="AM67" s="4">
        <v>0</v>
      </c>
      <c r="AO67" s="5">
        <v>78.040000000000006</v>
      </c>
      <c r="AP67" s="1">
        <v>2</v>
      </c>
      <c r="AQ67" s="2" t="s">
        <v>191</v>
      </c>
      <c r="AR67" s="7">
        <f t="shared" si="0"/>
        <v>52.800000000000011</v>
      </c>
      <c r="AS67" s="8" t="str">
        <f t="shared" si="3"/>
        <v>Eligible</v>
      </c>
      <c r="AT67" s="8" t="str">
        <f t="shared" si="4"/>
        <v/>
      </c>
    </row>
    <row r="68" spans="1:46" ht="11.25" customHeight="1" x14ac:dyDescent="0.2">
      <c r="A68" s="2"/>
      <c r="B68" s="2"/>
      <c r="C68" s="2"/>
      <c r="D68" s="2"/>
      <c r="E68" s="4"/>
      <c r="F68" s="4"/>
      <c r="G68" s="4"/>
      <c r="H68" s="4"/>
      <c r="I68" s="4"/>
      <c r="J68" s="4"/>
      <c r="L68" s="3"/>
      <c r="N68" s="4"/>
      <c r="O68" s="12"/>
      <c r="P68" s="4"/>
      <c r="Q68" s="4"/>
      <c r="R68" s="4"/>
      <c r="S68" s="4"/>
      <c r="T68" s="4"/>
      <c r="U68" s="4"/>
      <c r="V68" s="4"/>
      <c r="W68" s="3"/>
      <c r="Y68" s="4"/>
      <c r="Z68" s="4"/>
      <c r="AA68" s="2"/>
      <c r="AL68" s="2"/>
      <c r="AM68" s="4"/>
      <c r="AO68" s="5"/>
      <c r="AP68" s="1"/>
      <c r="AQ68" s="2"/>
      <c r="AR68" s="7"/>
      <c r="AS68" s="8" t="str">
        <f t="shared" si="3"/>
        <v/>
      </c>
      <c r="AT68" s="8"/>
    </row>
    <row r="69" spans="1:46" ht="11.25" customHeight="1" x14ac:dyDescent="0.2">
      <c r="A69" s="2" t="s">
        <v>192</v>
      </c>
      <c r="B69" s="2" t="s">
        <v>53</v>
      </c>
      <c r="C69" s="2" t="s">
        <v>193</v>
      </c>
      <c r="D69" s="2" t="s">
        <v>194</v>
      </c>
      <c r="E69" s="4">
        <v>6.2</v>
      </c>
      <c r="F69" s="4">
        <v>6</v>
      </c>
      <c r="G69" s="4">
        <v>6.2</v>
      </c>
      <c r="H69" s="4">
        <v>6.1</v>
      </c>
      <c r="I69" s="4">
        <v>8.6</v>
      </c>
      <c r="J69" s="4">
        <v>20.9</v>
      </c>
      <c r="K69" s="4"/>
      <c r="L69" s="3">
        <v>9.6300000000000008</v>
      </c>
      <c r="N69" s="4">
        <v>30.53</v>
      </c>
      <c r="O69" s="12" t="s">
        <v>108</v>
      </c>
      <c r="P69" s="4">
        <v>6.8</v>
      </c>
      <c r="Q69" s="4">
        <v>6.8</v>
      </c>
      <c r="R69" s="4">
        <v>6.8</v>
      </c>
      <c r="S69" s="4">
        <v>6.8</v>
      </c>
      <c r="T69" s="4">
        <v>9.6999999999999993</v>
      </c>
      <c r="U69" s="4">
        <v>23.3</v>
      </c>
      <c r="V69" s="4">
        <v>4.5999999999999996</v>
      </c>
      <c r="W69" s="3">
        <v>10.145</v>
      </c>
      <c r="Y69" s="4">
        <v>38.045000000000002</v>
      </c>
      <c r="Z69" s="4">
        <v>68.575000000000003</v>
      </c>
      <c r="AA69" s="2" t="s">
        <v>44</v>
      </c>
      <c r="AL69" s="2" t="s">
        <v>44</v>
      </c>
      <c r="AM69" s="4">
        <v>0</v>
      </c>
      <c r="AO69" s="5">
        <v>68.575000000000003</v>
      </c>
      <c r="AP69" s="1">
        <v>1</v>
      </c>
      <c r="AQ69" s="2" t="s">
        <v>195</v>
      </c>
      <c r="AR69" s="7">
        <f t="shared" si="0"/>
        <v>48.8</v>
      </c>
      <c r="AS69" s="8" t="str">
        <f>IF(AR69&gt;=54.6,"Eligible","")</f>
        <v/>
      </c>
      <c r="AT69" s="8"/>
    </row>
    <row r="70" spans="1:46" ht="11.25" customHeight="1" x14ac:dyDescent="0.2">
      <c r="A70" s="2"/>
      <c r="B70" s="2"/>
      <c r="C70" s="2"/>
      <c r="D70" s="2"/>
      <c r="E70" s="4"/>
      <c r="F70" s="4"/>
      <c r="G70" s="4"/>
      <c r="H70" s="4"/>
      <c r="I70" s="4"/>
      <c r="J70" s="4"/>
      <c r="K70" s="4"/>
      <c r="L70" s="3"/>
      <c r="N70" s="4"/>
      <c r="O70" s="12"/>
      <c r="P70" s="4"/>
      <c r="Q70" s="4"/>
      <c r="R70" s="4"/>
      <c r="S70" s="4"/>
      <c r="T70" s="4"/>
      <c r="U70" s="4"/>
      <c r="V70" s="4"/>
      <c r="W70" s="3"/>
      <c r="Y70" s="4"/>
      <c r="Z70" s="4"/>
      <c r="AA70" s="2"/>
      <c r="AL70" s="2"/>
      <c r="AM70" s="4"/>
      <c r="AO70" s="5"/>
      <c r="AP70" s="1"/>
      <c r="AQ70" s="2"/>
      <c r="AR70" s="7"/>
      <c r="AS70" s="8" t="str">
        <f t="shared" ref="AS70:AS83" si="5">IF(AR70&gt;=54.6,"Eligible","")</f>
        <v/>
      </c>
      <c r="AT70" s="8"/>
    </row>
    <row r="71" spans="1:46" ht="11.25" customHeight="1" x14ac:dyDescent="0.2">
      <c r="A71" s="2" t="s">
        <v>196</v>
      </c>
      <c r="B71" s="2" t="s">
        <v>53</v>
      </c>
      <c r="C71" s="2" t="s">
        <v>197</v>
      </c>
      <c r="D71" s="2" t="s">
        <v>198</v>
      </c>
      <c r="E71" s="4">
        <v>7.1</v>
      </c>
      <c r="F71" s="4">
        <v>6.7</v>
      </c>
      <c r="G71" s="4">
        <v>6.8</v>
      </c>
      <c r="H71" s="4">
        <v>6.8</v>
      </c>
      <c r="I71" s="4">
        <v>9.4</v>
      </c>
      <c r="J71" s="4">
        <v>23</v>
      </c>
      <c r="K71" s="4"/>
      <c r="L71" s="3">
        <v>11.47</v>
      </c>
      <c r="N71" s="4">
        <v>34.47</v>
      </c>
      <c r="O71" s="12" t="s">
        <v>44</v>
      </c>
      <c r="P71" s="4">
        <v>7.3</v>
      </c>
      <c r="Q71" s="4">
        <v>7.3</v>
      </c>
      <c r="R71" s="4">
        <v>7</v>
      </c>
      <c r="S71" s="4">
        <v>6.9</v>
      </c>
      <c r="T71" s="4">
        <v>9.9</v>
      </c>
      <c r="U71" s="4">
        <v>24.2</v>
      </c>
      <c r="V71" s="4">
        <v>4.8</v>
      </c>
      <c r="W71" s="3">
        <v>11.914999999999999</v>
      </c>
      <c r="Y71" s="4">
        <v>40.914999999999999</v>
      </c>
      <c r="Z71" s="4">
        <v>75.385000000000005</v>
      </c>
      <c r="AA71" s="2" t="s">
        <v>44</v>
      </c>
      <c r="AL71" s="2" t="s">
        <v>44</v>
      </c>
      <c r="AM71" s="4">
        <v>0</v>
      </c>
      <c r="AO71" s="5">
        <v>75.385000000000005</v>
      </c>
      <c r="AP71" s="1">
        <v>1</v>
      </c>
      <c r="AQ71" s="2" t="s">
        <v>199</v>
      </c>
      <c r="AR71" s="7">
        <f t="shared" si="0"/>
        <v>52.000000000000007</v>
      </c>
      <c r="AS71" s="8" t="str">
        <f t="shared" si="5"/>
        <v/>
      </c>
      <c r="AT71" s="8"/>
    </row>
    <row r="72" spans="1:46" ht="11.25" customHeight="1" x14ac:dyDescent="0.2">
      <c r="A72" s="2" t="s">
        <v>200</v>
      </c>
      <c r="B72" s="2" t="s">
        <v>53</v>
      </c>
      <c r="C72" s="2" t="s">
        <v>197</v>
      </c>
      <c r="D72" s="2" t="s">
        <v>198</v>
      </c>
      <c r="E72" s="4">
        <v>6.8</v>
      </c>
      <c r="F72" s="4">
        <v>6.9</v>
      </c>
      <c r="G72" s="4">
        <v>6.9</v>
      </c>
      <c r="H72" s="4">
        <v>7.1</v>
      </c>
      <c r="I72" s="4">
        <v>9.1999999999999993</v>
      </c>
      <c r="J72" s="4">
        <v>23</v>
      </c>
      <c r="K72" s="4"/>
      <c r="L72" s="3">
        <v>11.025</v>
      </c>
      <c r="N72" s="4">
        <v>34.024999999999999</v>
      </c>
      <c r="O72" s="12" t="s">
        <v>44</v>
      </c>
      <c r="P72" s="4">
        <v>7</v>
      </c>
      <c r="Q72" s="4">
        <v>6.5</v>
      </c>
      <c r="R72" s="4">
        <v>6.5</v>
      </c>
      <c r="S72" s="4">
        <v>7.2</v>
      </c>
      <c r="T72" s="4">
        <v>9.3000000000000007</v>
      </c>
      <c r="U72" s="4">
        <v>22.8</v>
      </c>
      <c r="V72" s="4">
        <v>5.0999999999999996</v>
      </c>
      <c r="W72" s="3">
        <v>10.54</v>
      </c>
      <c r="Y72" s="4">
        <v>38.44</v>
      </c>
      <c r="Z72" s="4">
        <v>72.465000000000003</v>
      </c>
      <c r="AA72" s="2" t="s">
        <v>44</v>
      </c>
      <c r="AL72" s="2" t="s">
        <v>44</v>
      </c>
      <c r="AM72" s="4">
        <v>0</v>
      </c>
      <c r="AO72" s="5">
        <v>72.465000000000003</v>
      </c>
      <c r="AP72" s="1">
        <v>2</v>
      </c>
      <c r="AQ72" s="2" t="s">
        <v>201</v>
      </c>
      <c r="AR72" s="7">
        <f t="shared" si="0"/>
        <v>50.900000000000006</v>
      </c>
      <c r="AS72" s="8" t="str">
        <f t="shared" si="5"/>
        <v/>
      </c>
      <c r="AT72" s="8"/>
    </row>
    <row r="73" spans="1:46" ht="11.25" customHeight="1" x14ac:dyDescent="0.2">
      <c r="A73" s="2"/>
      <c r="B73" s="2"/>
      <c r="C73" s="2"/>
      <c r="D73" s="2"/>
      <c r="E73" s="4"/>
      <c r="F73" s="4"/>
      <c r="G73" s="4"/>
      <c r="H73" s="4"/>
      <c r="I73" s="4"/>
      <c r="J73" s="4"/>
      <c r="K73" s="4"/>
      <c r="L73" s="3"/>
      <c r="N73" s="4"/>
      <c r="O73" s="12"/>
      <c r="P73" s="4"/>
      <c r="Q73" s="4"/>
      <c r="R73" s="4"/>
      <c r="S73" s="4"/>
      <c r="T73" s="4"/>
      <c r="U73" s="4"/>
      <c r="V73" s="4"/>
      <c r="W73" s="3"/>
      <c r="Y73" s="4"/>
      <c r="Z73" s="4"/>
      <c r="AA73" s="2"/>
      <c r="AL73" s="2"/>
      <c r="AM73" s="4"/>
      <c r="AO73" s="5"/>
      <c r="AP73" s="1"/>
      <c r="AQ73" s="2"/>
      <c r="AR73" s="7"/>
      <c r="AS73" s="8" t="str">
        <f t="shared" si="5"/>
        <v/>
      </c>
      <c r="AT73" s="8"/>
    </row>
    <row r="74" spans="1:46" ht="11.25" customHeight="1" x14ac:dyDescent="0.2">
      <c r="A74" s="2" t="s">
        <v>202</v>
      </c>
      <c r="B74" s="2" t="s">
        <v>53</v>
      </c>
      <c r="C74" s="2" t="s">
        <v>203</v>
      </c>
      <c r="D74" s="2" t="s">
        <v>204</v>
      </c>
      <c r="E74" s="4">
        <v>6.5</v>
      </c>
      <c r="F74" s="4">
        <v>6.9</v>
      </c>
      <c r="G74" s="4">
        <v>6.9</v>
      </c>
      <c r="H74" s="4">
        <v>6.9</v>
      </c>
      <c r="I74" s="4">
        <v>9.1</v>
      </c>
      <c r="J74" s="4">
        <v>22.9</v>
      </c>
      <c r="K74" s="4"/>
      <c r="L74" s="3">
        <v>11.81</v>
      </c>
      <c r="N74" s="4">
        <v>34.71</v>
      </c>
      <c r="O74" s="12" t="s">
        <v>44</v>
      </c>
      <c r="P74" s="4">
        <v>6.2</v>
      </c>
      <c r="Q74" s="4">
        <v>5.9</v>
      </c>
      <c r="R74" s="4">
        <v>6.1</v>
      </c>
      <c r="S74" s="4">
        <v>6.1</v>
      </c>
      <c r="T74" s="4">
        <v>7.9</v>
      </c>
      <c r="U74" s="4">
        <v>20.100000000000001</v>
      </c>
      <c r="V74" s="4">
        <v>4.3</v>
      </c>
      <c r="W74" s="3">
        <v>10.525</v>
      </c>
      <c r="Y74" s="4">
        <v>34.924999999999997</v>
      </c>
      <c r="Z74" s="4">
        <v>69.635000000000005</v>
      </c>
      <c r="AA74" s="2" t="s">
        <v>108</v>
      </c>
      <c r="AL74" s="2" t="s">
        <v>44</v>
      </c>
      <c r="AM74" s="4">
        <v>0</v>
      </c>
      <c r="AO74" s="5">
        <v>69.635000000000005</v>
      </c>
      <c r="AP74" s="1">
        <v>1</v>
      </c>
      <c r="AQ74" s="2" t="s">
        <v>205</v>
      </c>
      <c r="AR74" s="7">
        <f t="shared" si="0"/>
        <v>47.300000000000004</v>
      </c>
      <c r="AS74" s="8" t="str">
        <f t="shared" si="5"/>
        <v/>
      </c>
      <c r="AT74" s="8"/>
    </row>
    <row r="75" spans="1:46" ht="11.25" customHeight="1" x14ac:dyDescent="0.2">
      <c r="A75" s="2"/>
      <c r="B75" s="2"/>
      <c r="C75" s="2"/>
      <c r="D75" s="2"/>
      <c r="E75" s="4"/>
      <c r="F75" s="4"/>
      <c r="G75" s="4"/>
      <c r="H75" s="4"/>
      <c r="I75" s="4"/>
      <c r="J75" s="4"/>
      <c r="K75" s="4"/>
      <c r="L75" s="3"/>
      <c r="N75" s="4"/>
      <c r="O75" s="12"/>
      <c r="P75" s="4"/>
      <c r="Q75" s="4"/>
      <c r="R75" s="4"/>
      <c r="S75" s="4"/>
      <c r="T75" s="4"/>
      <c r="U75" s="4"/>
      <c r="V75" s="4"/>
      <c r="W75" s="3"/>
      <c r="Y75" s="4"/>
      <c r="Z75" s="4"/>
      <c r="AA75" s="2"/>
      <c r="AL75" s="2"/>
      <c r="AM75" s="4"/>
      <c r="AO75" s="5"/>
      <c r="AP75" s="1"/>
      <c r="AQ75" s="2"/>
      <c r="AR75" s="7"/>
      <c r="AS75" s="8" t="str">
        <f t="shared" si="5"/>
        <v/>
      </c>
      <c r="AT75" s="8"/>
    </row>
    <row r="76" spans="1:46" ht="11.25" customHeight="1" x14ac:dyDescent="0.2">
      <c r="A76" s="2" t="s">
        <v>206</v>
      </c>
      <c r="B76" s="2" t="s">
        <v>72</v>
      </c>
      <c r="C76" s="2" t="s">
        <v>207</v>
      </c>
      <c r="D76" s="2" t="s">
        <v>208</v>
      </c>
      <c r="E76" s="4">
        <v>7.6</v>
      </c>
      <c r="F76" s="4">
        <v>7.6</v>
      </c>
      <c r="G76" s="4">
        <v>7.7</v>
      </c>
      <c r="H76" s="4">
        <v>7.8</v>
      </c>
      <c r="I76" s="4">
        <v>9.6999999999999993</v>
      </c>
      <c r="J76" s="4">
        <v>25</v>
      </c>
      <c r="K76" s="4"/>
      <c r="L76" s="3">
        <v>13.215</v>
      </c>
      <c r="N76" s="4">
        <v>38.215000000000003</v>
      </c>
      <c r="O76" s="12" t="s">
        <v>44</v>
      </c>
      <c r="P76" s="4">
        <v>7.7</v>
      </c>
      <c r="Q76" s="4">
        <v>7.7</v>
      </c>
      <c r="R76" s="4">
        <v>7.7</v>
      </c>
      <c r="S76" s="4">
        <v>7.8</v>
      </c>
      <c r="T76" s="4">
        <v>9.9</v>
      </c>
      <c r="U76" s="4">
        <v>25.3</v>
      </c>
      <c r="V76" s="4">
        <v>5</v>
      </c>
      <c r="W76" s="3">
        <v>13.215</v>
      </c>
      <c r="Y76" s="4">
        <v>43.515000000000001</v>
      </c>
      <c r="Z76" s="4">
        <v>81.73</v>
      </c>
      <c r="AA76" s="2" t="s">
        <v>44</v>
      </c>
      <c r="AB76" s="4">
        <v>7.5</v>
      </c>
      <c r="AC76" s="4">
        <v>7.7</v>
      </c>
      <c r="AD76" s="4">
        <v>7.8</v>
      </c>
      <c r="AE76" s="4">
        <v>7.8</v>
      </c>
      <c r="AF76" s="4">
        <v>9.6999999999999993</v>
      </c>
      <c r="AG76" s="4">
        <v>25.2</v>
      </c>
      <c r="AH76" s="4">
        <v>5</v>
      </c>
      <c r="AI76" s="3">
        <v>13.75</v>
      </c>
      <c r="AK76" s="4">
        <v>43.95</v>
      </c>
      <c r="AL76" s="2" t="s">
        <v>44</v>
      </c>
      <c r="AM76" s="4">
        <v>43.95</v>
      </c>
      <c r="AN76" s="1">
        <v>1</v>
      </c>
      <c r="AO76" s="5">
        <v>125.68</v>
      </c>
      <c r="AP76" s="1">
        <v>1</v>
      </c>
      <c r="AQ76" s="2" t="s">
        <v>209</v>
      </c>
      <c r="AR76" s="7">
        <f t="shared" si="0"/>
        <v>55.3</v>
      </c>
      <c r="AS76" s="8" t="str">
        <f t="shared" si="5"/>
        <v>Eligible</v>
      </c>
      <c r="AT76" s="8"/>
    </row>
    <row r="77" spans="1:46" ht="11.25" customHeight="1" x14ac:dyDescent="0.2">
      <c r="A77" s="2" t="s">
        <v>210</v>
      </c>
      <c r="B77" s="2" t="s">
        <v>93</v>
      </c>
      <c r="C77" s="2" t="s">
        <v>207</v>
      </c>
      <c r="D77" s="2" t="s">
        <v>208</v>
      </c>
      <c r="E77" s="4">
        <v>7.8</v>
      </c>
      <c r="F77" s="4">
        <v>7.6</v>
      </c>
      <c r="G77" s="4">
        <v>7.4</v>
      </c>
      <c r="H77" s="4">
        <v>7.4</v>
      </c>
      <c r="I77" s="4">
        <v>9.9</v>
      </c>
      <c r="J77" s="4">
        <v>24.9</v>
      </c>
      <c r="K77" s="4"/>
      <c r="L77" s="3">
        <v>13.65</v>
      </c>
      <c r="N77" s="4">
        <v>38.549999999999997</v>
      </c>
      <c r="O77" s="12" t="s">
        <v>44</v>
      </c>
      <c r="P77" s="4">
        <v>7.8</v>
      </c>
      <c r="Q77" s="4">
        <v>7.9</v>
      </c>
      <c r="R77" s="4">
        <v>7.6</v>
      </c>
      <c r="S77" s="4">
        <v>7.6</v>
      </c>
      <c r="T77" s="4">
        <v>9.8000000000000007</v>
      </c>
      <c r="U77" s="4">
        <v>25.2</v>
      </c>
      <c r="V77" s="4">
        <v>3.9</v>
      </c>
      <c r="W77" s="3">
        <v>13.4</v>
      </c>
      <c r="Y77" s="4">
        <v>42.5</v>
      </c>
      <c r="Z77" s="4">
        <v>81.05</v>
      </c>
      <c r="AA77" s="2" t="s">
        <v>44</v>
      </c>
      <c r="AB77" s="4">
        <v>7.3</v>
      </c>
      <c r="AC77" s="4">
        <v>7.6</v>
      </c>
      <c r="AD77" s="4">
        <v>7.5</v>
      </c>
      <c r="AE77" s="4">
        <v>7.5</v>
      </c>
      <c r="AF77" s="4">
        <v>9.4</v>
      </c>
      <c r="AG77" s="4">
        <v>24.4</v>
      </c>
      <c r="AH77" s="4">
        <v>3.9</v>
      </c>
      <c r="AI77" s="3">
        <v>13.26</v>
      </c>
      <c r="AK77" s="4">
        <v>41.56</v>
      </c>
      <c r="AL77" s="2" t="s">
        <v>44</v>
      </c>
      <c r="AM77" s="4">
        <v>41.56</v>
      </c>
      <c r="AN77" s="1">
        <v>2</v>
      </c>
      <c r="AO77" s="5">
        <v>122.61</v>
      </c>
      <c r="AP77" s="1">
        <v>2</v>
      </c>
      <c r="AQ77" s="2" t="s">
        <v>211</v>
      </c>
      <c r="AR77" s="7">
        <f t="shared" si="0"/>
        <v>53.999999999999993</v>
      </c>
      <c r="AS77" s="8" t="str">
        <f t="shared" si="5"/>
        <v/>
      </c>
      <c r="AT77" s="8"/>
    </row>
    <row r="78" spans="1:46" ht="11.25" customHeight="1" x14ac:dyDescent="0.2">
      <c r="A78" s="2" t="s">
        <v>212</v>
      </c>
      <c r="B78" s="2" t="s">
        <v>63</v>
      </c>
      <c r="C78" s="2" t="s">
        <v>207</v>
      </c>
      <c r="D78" s="2" t="s">
        <v>208</v>
      </c>
      <c r="E78" s="4">
        <v>7.1</v>
      </c>
      <c r="F78" s="4">
        <v>7.1</v>
      </c>
      <c r="G78" s="4">
        <v>7.2</v>
      </c>
      <c r="H78" s="4">
        <v>7.1</v>
      </c>
      <c r="I78" s="4">
        <v>9.3000000000000007</v>
      </c>
      <c r="J78" s="4">
        <v>23.5</v>
      </c>
      <c r="K78" s="4"/>
      <c r="L78" s="3">
        <v>11.31</v>
      </c>
      <c r="N78" s="4">
        <v>34.81</v>
      </c>
      <c r="O78" s="12" t="s">
        <v>44</v>
      </c>
      <c r="P78" s="4">
        <v>7.2</v>
      </c>
      <c r="Q78" s="4">
        <v>7</v>
      </c>
      <c r="R78" s="4">
        <v>7.2</v>
      </c>
      <c r="S78" s="4">
        <v>7.2</v>
      </c>
      <c r="T78" s="4">
        <v>9.6999999999999993</v>
      </c>
      <c r="U78" s="4">
        <v>24.1</v>
      </c>
      <c r="V78" s="4">
        <v>4.7</v>
      </c>
      <c r="W78" s="3">
        <v>11.205</v>
      </c>
      <c r="Y78" s="4">
        <v>40.005000000000003</v>
      </c>
      <c r="Z78" s="4">
        <v>74.814999999999998</v>
      </c>
      <c r="AA78" s="2" t="s">
        <v>44</v>
      </c>
      <c r="AB78" s="4">
        <v>6.9</v>
      </c>
      <c r="AC78" s="4">
        <v>7</v>
      </c>
      <c r="AD78" s="4">
        <v>6.9</v>
      </c>
      <c r="AE78" s="4">
        <v>7</v>
      </c>
      <c r="AF78" s="4">
        <v>9.6</v>
      </c>
      <c r="AG78" s="4">
        <v>23.5</v>
      </c>
      <c r="AH78" s="4">
        <v>5.3</v>
      </c>
      <c r="AI78" s="3">
        <v>11.55</v>
      </c>
      <c r="AK78" s="4">
        <v>40.35</v>
      </c>
      <c r="AL78" s="2" t="s">
        <v>44</v>
      </c>
      <c r="AM78" s="4">
        <v>40.35</v>
      </c>
      <c r="AN78" s="1">
        <v>3</v>
      </c>
      <c r="AO78" s="5">
        <v>115.16500000000001</v>
      </c>
      <c r="AP78" s="1">
        <v>3</v>
      </c>
      <c r="AQ78" s="2" t="s">
        <v>213</v>
      </c>
      <c r="AR78" s="7">
        <f t="shared" si="0"/>
        <v>52.3</v>
      </c>
      <c r="AS78" s="8" t="str">
        <f t="shared" si="5"/>
        <v/>
      </c>
      <c r="AT78" s="8"/>
    </row>
    <row r="79" spans="1:46" ht="11.25" customHeight="1" x14ac:dyDescent="0.2">
      <c r="A79" s="2" t="s">
        <v>214</v>
      </c>
      <c r="B79" s="2" t="s">
        <v>60</v>
      </c>
      <c r="C79" s="2" t="s">
        <v>207</v>
      </c>
      <c r="D79" s="2" t="s">
        <v>208</v>
      </c>
      <c r="E79" s="4">
        <v>7.1</v>
      </c>
      <c r="F79" s="4">
        <v>6.9</v>
      </c>
      <c r="G79" s="4">
        <v>7.1</v>
      </c>
      <c r="H79" s="4">
        <v>7</v>
      </c>
      <c r="I79" s="4">
        <v>9.6999999999999993</v>
      </c>
      <c r="J79" s="4">
        <v>23.8</v>
      </c>
      <c r="K79" s="4"/>
      <c r="L79" s="3">
        <v>10.925000000000001</v>
      </c>
      <c r="N79" s="4">
        <v>34.725000000000001</v>
      </c>
      <c r="O79" s="12" t="s">
        <v>44</v>
      </c>
      <c r="P79" s="4">
        <v>7.1</v>
      </c>
      <c r="Q79" s="4">
        <v>7.1</v>
      </c>
      <c r="R79" s="4">
        <v>7.1</v>
      </c>
      <c r="S79" s="4">
        <v>7</v>
      </c>
      <c r="T79" s="4">
        <v>9.6</v>
      </c>
      <c r="U79" s="4">
        <v>23.8</v>
      </c>
      <c r="V79" s="4">
        <v>3.8</v>
      </c>
      <c r="W79" s="3">
        <v>10.945</v>
      </c>
      <c r="Y79" s="4">
        <v>38.545000000000002</v>
      </c>
      <c r="Z79" s="4">
        <v>73.27</v>
      </c>
      <c r="AA79" s="2" t="s">
        <v>44</v>
      </c>
      <c r="AB79" s="4">
        <v>7.3</v>
      </c>
      <c r="AC79" s="4">
        <v>7.1</v>
      </c>
      <c r="AD79" s="4">
        <v>7</v>
      </c>
      <c r="AE79" s="4">
        <v>7</v>
      </c>
      <c r="AF79" s="4">
        <v>9.4</v>
      </c>
      <c r="AG79" s="4">
        <v>23.5</v>
      </c>
      <c r="AH79" s="4">
        <v>3.8</v>
      </c>
      <c r="AI79" s="3">
        <v>11.015000000000001</v>
      </c>
      <c r="AK79" s="4">
        <v>38.314999999999998</v>
      </c>
      <c r="AL79" s="2" t="s">
        <v>44</v>
      </c>
      <c r="AM79" s="4">
        <v>38.314999999999998</v>
      </c>
      <c r="AN79" s="1">
        <v>4</v>
      </c>
      <c r="AO79" s="5">
        <v>111.58499999999999</v>
      </c>
      <c r="AP79" s="1">
        <v>4</v>
      </c>
      <c r="AQ79" s="2" t="s">
        <v>215</v>
      </c>
      <c r="AR79" s="7">
        <f t="shared" si="0"/>
        <v>51.4</v>
      </c>
      <c r="AS79" s="8" t="str">
        <f t="shared" si="5"/>
        <v/>
      </c>
      <c r="AT79" s="8"/>
    </row>
    <row r="80" spans="1:46" ht="11.25" customHeight="1" x14ac:dyDescent="0.2">
      <c r="A80" s="2" t="s">
        <v>216</v>
      </c>
      <c r="B80" s="2" t="s">
        <v>63</v>
      </c>
      <c r="C80" s="2" t="s">
        <v>207</v>
      </c>
      <c r="D80" s="2" t="s">
        <v>208</v>
      </c>
      <c r="E80" s="4">
        <v>3.8</v>
      </c>
      <c r="F80" s="4">
        <v>3.8</v>
      </c>
      <c r="G80" s="4">
        <v>4.2</v>
      </c>
      <c r="H80" s="4">
        <v>4.2</v>
      </c>
      <c r="I80" s="4">
        <v>5.9</v>
      </c>
      <c r="J80" s="4">
        <v>13.9</v>
      </c>
      <c r="K80" s="4"/>
      <c r="L80" s="3">
        <v>6.53</v>
      </c>
      <c r="N80" s="4">
        <v>20.43</v>
      </c>
      <c r="O80" s="12" t="s">
        <v>133</v>
      </c>
      <c r="P80" s="4">
        <v>6.3</v>
      </c>
      <c r="Q80" s="4">
        <v>6.3</v>
      </c>
      <c r="R80" s="4">
        <v>6.6</v>
      </c>
      <c r="S80" s="4">
        <v>6.9</v>
      </c>
      <c r="T80" s="4">
        <v>9.5</v>
      </c>
      <c r="U80" s="4">
        <v>22.4</v>
      </c>
      <c r="V80" s="4">
        <v>3.5</v>
      </c>
      <c r="W80" s="3">
        <v>10.205</v>
      </c>
      <c r="Y80" s="4">
        <v>36.104999999999997</v>
      </c>
      <c r="Z80" s="4">
        <v>56.534999999999997</v>
      </c>
      <c r="AA80" s="2" t="s">
        <v>44</v>
      </c>
      <c r="AB80" s="4">
        <v>6.9</v>
      </c>
      <c r="AC80" s="4">
        <v>6.4</v>
      </c>
      <c r="AD80" s="4">
        <v>6.8</v>
      </c>
      <c r="AE80" s="4">
        <v>6.8</v>
      </c>
      <c r="AF80" s="4">
        <v>9.5</v>
      </c>
      <c r="AG80" s="4">
        <v>23.1</v>
      </c>
      <c r="AH80" s="4">
        <v>3.5</v>
      </c>
      <c r="AI80" s="3">
        <v>10.395</v>
      </c>
      <c r="AK80" s="4">
        <v>36.994999999999997</v>
      </c>
      <c r="AL80" s="2" t="s">
        <v>44</v>
      </c>
      <c r="AM80" s="4">
        <v>36.994999999999997</v>
      </c>
      <c r="AN80" s="1">
        <v>5</v>
      </c>
      <c r="AO80" s="5">
        <v>93.53</v>
      </c>
      <c r="AP80" s="1">
        <v>5</v>
      </c>
      <c r="AQ80" s="2" t="s">
        <v>217</v>
      </c>
      <c r="AR80" s="7">
        <f t="shared" si="0"/>
        <v>39.799999999999997</v>
      </c>
      <c r="AS80" s="8" t="str">
        <f t="shared" si="5"/>
        <v/>
      </c>
      <c r="AT80" s="8"/>
    </row>
    <row r="81" spans="1:46" ht="11.25" customHeight="1" x14ac:dyDescent="0.2">
      <c r="A81" s="2"/>
      <c r="B81" s="2"/>
      <c r="C81" s="2"/>
      <c r="D81" s="2"/>
      <c r="N81" s="4"/>
      <c r="O81" s="12"/>
      <c r="Y81" s="4"/>
      <c r="Z81" s="4"/>
      <c r="AA81" s="2"/>
      <c r="AK81" s="9"/>
      <c r="AL81" s="2"/>
      <c r="AM81" s="4"/>
      <c r="AO81" s="5"/>
      <c r="AP81" s="1"/>
      <c r="AQ81" s="2"/>
      <c r="AR81" s="7"/>
      <c r="AS81" s="8" t="str">
        <f t="shared" si="5"/>
        <v/>
      </c>
      <c r="AT81" s="8"/>
    </row>
    <row r="82" spans="1:46" ht="11.25" customHeight="1" x14ac:dyDescent="0.2">
      <c r="A82" s="2" t="s">
        <v>218</v>
      </c>
      <c r="B82" s="2" t="s">
        <v>53</v>
      </c>
      <c r="C82" s="2" t="s">
        <v>219</v>
      </c>
      <c r="D82" s="2" t="s">
        <v>220</v>
      </c>
      <c r="E82" s="4">
        <v>7.4</v>
      </c>
      <c r="F82" s="4">
        <v>7.5</v>
      </c>
      <c r="G82" s="4">
        <v>7.6</v>
      </c>
      <c r="H82" s="4">
        <v>7.5</v>
      </c>
      <c r="I82" s="4">
        <v>9.3000000000000007</v>
      </c>
      <c r="J82" s="4">
        <v>24.3</v>
      </c>
      <c r="K82" s="4"/>
      <c r="L82" s="3">
        <v>12.185</v>
      </c>
      <c r="N82" s="4">
        <v>36.484999999999999</v>
      </c>
      <c r="O82" s="12" t="s">
        <v>44</v>
      </c>
      <c r="P82" s="4">
        <v>7.4</v>
      </c>
      <c r="Q82" s="4">
        <v>7.4</v>
      </c>
      <c r="R82" s="4">
        <v>7.4</v>
      </c>
      <c r="S82" s="4">
        <v>7.5</v>
      </c>
      <c r="T82" s="4">
        <v>9.6999999999999993</v>
      </c>
      <c r="U82" s="4">
        <v>24.5</v>
      </c>
      <c r="V82" s="4">
        <v>4.2</v>
      </c>
      <c r="W82" s="3">
        <v>12.25</v>
      </c>
      <c r="Y82" s="4">
        <v>40.950000000000003</v>
      </c>
      <c r="Z82" s="4">
        <v>77.435000000000002</v>
      </c>
      <c r="AA82" s="2" t="s">
        <v>44</v>
      </c>
      <c r="AL82" s="2" t="s">
        <v>44</v>
      </c>
      <c r="AM82" s="4">
        <v>0</v>
      </c>
      <c r="AO82" s="5">
        <v>77.435000000000002</v>
      </c>
      <c r="AP82" s="1">
        <v>1</v>
      </c>
      <c r="AQ82" s="2" t="s">
        <v>221</v>
      </c>
      <c r="AR82" s="7">
        <f t="shared" ref="AR82:AR88" si="6">Z82-L82-W82</f>
        <v>53</v>
      </c>
      <c r="AS82" s="8" t="str">
        <f t="shared" si="5"/>
        <v/>
      </c>
      <c r="AT82" s="8"/>
    </row>
    <row r="83" spans="1:46" ht="11.25" customHeight="1" x14ac:dyDescent="0.2">
      <c r="A83" s="2" t="s">
        <v>222</v>
      </c>
      <c r="B83" s="2" t="s">
        <v>53</v>
      </c>
      <c r="C83" s="2" t="s">
        <v>219</v>
      </c>
      <c r="D83" s="2" t="s">
        <v>220</v>
      </c>
      <c r="E83" s="4">
        <v>7.7</v>
      </c>
      <c r="F83" s="4">
        <v>7.3</v>
      </c>
      <c r="G83" s="4">
        <v>7.3</v>
      </c>
      <c r="H83" s="4">
        <v>7.4</v>
      </c>
      <c r="I83" s="4">
        <v>9.4</v>
      </c>
      <c r="J83" s="4">
        <v>24.1</v>
      </c>
      <c r="K83" s="4"/>
      <c r="L83" s="3">
        <v>11.75</v>
      </c>
      <c r="N83" s="4">
        <v>35.85</v>
      </c>
      <c r="O83" s="12" t="s">
        <v>44</v>
      </c>
      <c r="P83" s="4">
        <v>7.5</v>
      </c>
      <c r="Q83" s="4">
        <v>7.3</v>
      </c>
      <c r="R83" s="4">
        <v>7.5</v>
      </c>
      <c r="S83" s="4">
        <v>7.4</v>
      </c>
      <c r="T83" s="4">
        <v>9.4</v>
      </c>
      <c r="U83" s="4">
        <v>24.3</v>
      </c>
      <c r="V83" s="4">
        <v>5</v>
      </c>
      <c r="W83" s="3">
        <v>11.31</v>
      </c>
      <c r="Y83" s="4">
        <v>40.61</v>
      </c>
      <c r="Z83" s="4">
        <v>76.459999999999994</v>
      </c>
      <c r="AA83" s="2" t="s">
        <v>44</v>
      </c>
      <c r="AL83" s="2" t="s">
        <v>44</v>
      </c>
      <c r="AM83" s="4">
        <v>0</v>
      </c>
      <c r="AO83" s="5">
        <v>76.459999999999994</v>
      </c>
      <c r="AP83" s="1">
        <v>2</v>
      </c>
      <c r="AQ83" s="2" t="s">
        <v>223</v>
      </c>
      <c r="AR83" s="7">
        <f t="shared" si="6"/>
        <v>53.399999999999991</v>
      </c>
      <c r="AS83" s="8" t="str">
        <f t="shared" si="5"/>
        <v/>
      </c>
      <c r="AT83" s="8"/>
    </row>
    <row r="84" spans="1:46" ht="11.25" customHeight="1" x14ac:dyDescent="0.2">
      <c r="A84" s="2"/>
      <c r="B84" s="2"/>
      <c r="C84" s="2"/>
      <c r="D84" s="2"/>
      <c r="E84" s="4"/>
      <c r="F84" s="4"/>
      <c r="G84" s="4"/>
      <c r="H84" s="4"/>
      <c r="I84" s="4"/>
      <c r="J84" s="4"/>
      <c r="K84" s="4"/>
      <c r="L84" s="3"/>
      <c r="N84" s="4"/>
      <c r="O84" s="12"/>
      <c r="P84" s="4"/>
      <c r="Q84" s="4"/>
      <c r="R84" s="4"/>
      <c r="S84" s="4"/>
      <c r="T84" s="4"/>
      <c r="U84" s="4"/>
      <c r="V84" s="4"/>
      <c r="W84" s="3"/>
      <c r="Y84" s="4"/>
      <c r="Z84" s="4"/>
      <c r="AA84" s="2"/>
      <c r="AL84" s="2"/>
      <c r="AM84" s="4"/>
      <c r="AO84" s="5"/>
      <c r="AP84" s="1"/>
      <c r="AQ84" s="2"/>
      <c r="AR84" s="7"/>
      <c r="AS84" s="8" t="str">
        <f t="shared" si="3"/>
        <v/>
      </c>
      <c r="AT84" s="8"/>
    </row>
    <row r="85" spans="1:46" ht="11.25" customHeight="1" x14ac:dyDescent="0.2">
      <c r="A85" s="2" t="s">
        <v>224</v>
      </c>
      <c r="B85" s="2" t="s">
        <v>50</v>
      </c>
      <c r="C85" s="2" t="s">
        <v>225</v>
      </c>
      <c r="D85" s="2" t="s">
        <v>226</v>
      </c>
      <c r="E85" s="4">
        <v>7.6</v>
      </c>
      <c r="F85" s="4">
        <v>7.4</v>
      </c>
      <c r="G85" s="4">
        <v>7.3</v>
      </c>
      <c r="H85" s="4">
        <v>7.2</v>
      </c>
      <c r="I85" s="4">
        <v>9.5</v>
      </c>
      <c r="J85" s="4">
        <v>24.2</v>
      </c>
      <c r="K85" s="4"/>
      <c r="L85" s="3">
        <v>12.66</v>
      </c>
      <c r="N85" s="4">
        <v>36.86</v>
      </c>
      <c r="O85" s="12" t="s">
        <v>44</v>
      </c>
      <c r="P85" s="4">
        <v>7.2</v>
      </c>
      <c r="Q85" s="4">
        <v>7.3</v>
      </c>
      <c r="R85" s="4">
        <v>7.3</v>
      </c>
      <c r="S85" s="4">
        <v>7.2</v>
      </c>
      <c r="T85" s="4">
        <v>9.4</v>
      </c>
      <c r="U85" s="4">
        <v>23.9</v>
      </c>
      <c r="V85" s="4">
        <v>6.3</v>
      </c>
      <c r="W85" s="3">
        <v>12.3</v>
      </c>
      <c r="Y85" s="4">
        <v>42.5</v>
      </c>
      <c r="Z85" s="4">
        <v>79.36</v>
      </c>
      <c r="AA85" s="2" t="s">
        <v>44</v>
      </c>
      <c r="AL85" s="2" t="s">
        <v>44</v>
      </c>
      <c r="AM85" s="4">
        <v>0</v>
      </c>
      <c r="AN85" s="1">
        <v>1</v>
      </c>
      <c r="AO85" s="5">
        <v>79.36</v>
      </c>
      <c r="AP85" s="1">
        <v>1</v>
      </c>
      <c r="AQ85" s="2" t="s">
        <v>227</v>
      </c>
      <c r="AR85" s="7">
        <f t="shared" si="6"/>
        <v>54.400000000000006</v>
      </c>
      <c r="AS85" s="8"/>
      <c r="AT85" s="8"/>
    </row>
    <row r="86" spans="1:46" ht="11.25" customHeight="1" x14ac:dyDescent="0.2">
      <c r="A86" s="2" t="s">
        <v>228</v>
      </c>
      <c r="B86" s="2" t="s">
        <v>53</v>
      </c>
      <c r="C86" s="2" t="s">
        <v>225</v>
      </c>
      <c r="D86" s="2" t="s">
        <v>226</v>
      </c>
      <c r="E86" s="4">
        <v>7.4</v>
      </c>
      <c r="F86" s="4">
        <v>7.4</v>
      </c>
      <c r="G86" s="4">
        <v>7.6</v>
      </c>
      <c r="H86" s="4">
        <v>7.5</v>
      </c>
      <c r="I86" s="4">
        <v>9.6999999999999993</v>
      </c>
      <c r="J86" s="4">
        <v>24.6</v>
      </c>
      <c r="K86" s="4"/>
      <c r="L86" s="3">
        <v>12.46</v>
      </c>
      <c r="N86" s="4">
        <v>37.06</v>
      </c>
      <c r="O86" s="12" t="s">
        <v>44</v>
      </c>
      <c r="P86" s="4">
        <v>7.4</v>
      </c>
      <c r="Q86" s="4">
        <v>7.5</v>
      </c>
      <c r="R86" s="4">
        <v>7.5</v>
      </c>
      <c r="S86" s="4">
        <v>7.5</v>
      </c>
      <c r="T86" s="4">
        <v>9.1</v>
      </c>
      <c r="U86" s="4">
        <v>24.1</v>
      </c>
      <c r="V86" s="4">
        <v>5.8</v>
      </c>
      <c r="W86" s="3">
        <v>12.37</v>
      </c>
      <c r="Y86" s="4">
        <v>42.27</v>
      </c>
      <c r="Z86" s="4">
        <v>79.33</v>
      </c>
      <c r="AA86" s="2" t="s">
        <v>44</v>
      </c>
      <c r="AL86" s="2" t="s">
        <v>44</v>
      </c>
      <c r="AM86" s="4">
        <v>0</v>
      </c>
      <c r="AO86" s="5">
        <v>79.33</v>
      </c>
      <c r="AP86" s="1">
        <v>2</v>
      </c>
      <c r="AQ86" s="2" t="s">
        <v>229</v>
      </c>
      <c r="AR86" s="7">
        <f t="shared" si="6"/>
        <v>54.500000000000007</v>
      </c>
      <c r="AS86" s="8"/>
      <c r="AT86" s="8"/>
    </row>
    <row r="87" spans="1:46" ht="11.25" customHeight="1" x14ac:dyDescent="0.2">
      <c r="A87" s="2" t="s">
        <v>230</v>
      </c>
      <c r="B87" s="2" t="s">
        <v>60</v>
      </c>
      <c r="C87" s="2" t="s">
        <v>225</v>
      </c>
      <c r="D87" s="2" t="s">
        <v>226</v>
      </c>
      <c r="E87" s="4">
        <v>7.4</v>
      </c>
      <c r="F87" s="4">
        <v>7.5</v>
      </c>
      <c r="G87" s="4">
        <v>7.5</v>
      </c>
      <c r="H87" s="4">
        <v>7.3</v>
      </c>
      <c r="I87" s="4">
        <v>9.5</v>
      </c>
      <c r="J87" s="4">
        <v>24.4</v>
      </c>
      <c r="K87" s="4"/>
      <c r="L87" s="3">
        <v>11.494999999999999</v>
      </c>
      <c r="N87" s="4">
        <v>35.895000000000003</v>
      </c>
      <c r="O87" s="12" t="s">
        <v>44</v>
      </c>
      <c r="P87" s="4">
        <v>7.3</v>
      </c>
      <c r="Q87" s="4">
        <v>7.1</v>
      </c>
      <c r="R87" s="4">
        <v>7</v>
      </c>
      <c r="S87" s="4">
        <v>6.9</v>
      </c>
      <c r="T87" s="4">
        <v>8.9</v>
      </c>
      <c r="U87" s="4">
        <v>23</v>
      </c>
      <c r="V87" s="4">
        <v>5.7</v>
      </c>
      <c r="W87" s="3">
        <v>11.33</v>
      </c>
      <c r="Y87" s="4">
        <v>40.03</v>
      </c>
      <c r="Z87" s="4">
        <v>75.924999999999997</v>
      </c>
      <c r="AA87" s="2" t="s">
        <v>44</v>
      </c>
      <c r="AL87" s="2" t="s">
        <v>44</v>
      </c>
      <c r="AM87" s="4">
        <v>0</v>
      </c>
      <c r="AN87" s="1">
        <v>1</v>
      </c>
      <c r="AO87" s="5">
        <v>75.924999999999997</v>
      </c>
      <c r="AP87" s="1">
        <v>3</v>
      </c>
      <c r="AQ87" s="2" t="s">
        <v>231</v>
      </c>
      <c r="AR87" s="7">
        <f t="shared" si="6"/>
        <v>53.099999999999994</v>
      </c>
      <c r="AS87" s="8"/>
      <c r="AT87" s="8"/>
    </row>
    <row r="88" spans="1:46" ht="11.25" customHeight="1" x14ac:dyDescent="0.2">
      <c r="A88" s="2" t="s">
        <v>232</v>
      </c>
      <c r="B88" s="2" t="s">
        <v>72</v>
      </c>
      <c r="C88" s="2" t="s">
        <v>225</v>
      </c>
      <c r="D88" s="2" t="s">
        <v>226</v>
      </c>
      <c r="E88" s="4">
        <v>6.5</v>
      </c>
      <c r="F88" s="4">
        <v>6.3</v>
      </c>
      <c r="G88" s="4">
        <v>6.3</v>
      </c>
      <c r="H88" s="4">
        <v>6.3</v>
      </c>
      <c r="I88" s="4">
        <v>8.4</v>
      </c>
      <c r="J88" s="4">
        <v>21</v>
      </c>
      <c r="K88" s="4"/>
      <c r="L88" s="3">
        <v>10.91</v>
      </c>
      <c r="N88" s="4">
        <v>31.91</v>
      </c>
      <c r="O88" s="12" t="s">
        <v>108</v>
      </c>
      <c r="P88" s="4">
        <v>7.2</v>
      </c>
      <c r="Q88" s="4">
        <v>7.2</v>
      </c>
      <c r="R88" s="4">
        <v>7.1</v>
      </c>
      <c r="S88" s="4">
        <v>7</v>
      </c>
      <c r="T88" s="4">
        <v>9.1999999999999993</v>
      </c>
      <c r="U88" s="4">
        <v>23.5</v>
      </c>
      <c r="V88" s="4">
        <v>5.0999999999999996</v>
      </c>
      <c r="W88" s="3">
        <v>12.055</v>
      </c>
      <c r="Y88" s="4">
        <v>40.655000000000001</v>
      </c>
      <c r="Z88" s="4">
        <v>72.564999999999998</v>
      </c>
      <c r="AA88" s="2" t="s">
        <v>44</v>
      </c>
      <c r="AL88" s="2" t="s">
        <v>44</v>
      </c>
      <c r="AM88" s="4">
        <v>0</v>
      </c>
      <c r="AN88" s="1">
        <v>1</v>
      </c>
      <c r="AO88" s="5">
        <v>72.564999999999998</v>
      </c>
      <c r="AP88" s="1">
        <v>4</v>
      </c>
      <c r="AQ88" s="2" t="s">
        <v>233</v>
      </c>
      <c r="AR88" s="7">
        <f t="shared" si="6"/>
        <v>49.6</v>
      </c>
      <c r="AS88" s="8"/>
      <c r="AT88" s="8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Driscoll</dc:creator>
  <cp:lastModifiedBy>Mike Driscoll</cp:lastModifiedBy>
  <dcterms:created xsi:type="dcterms:W3CDTF">2019-02-04T08:58:22Z</dcterms:created>
  <dcterms:modified xsi:type="dcterms:W3CDTF">2019-02-04T09:23:29Z</dcterms:modified>
</cp:coreProperties>
</file>