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ke.JRC.000\Documents\Comp Results\Kent G&amp;H\RESULTS\"/>
    </mc:Choice>
  </mc:AlternateContent>
  <bookViews>
    <workbookView xWindow="120" yWindow="60" windowWidth="13275" windowHeight="7005" tabRatio="150"/>
  </bookViews>
  <sheets>
    <sheet name="swedata" sheetId="1" r:id="rId1"/>
  </sheets>
  <calcPr calcId="152511"/>
</workbook>
</file>

<file path=xl/calcChain.xml><?xml version="1.0" encoding="utf-8"?>
<calcChain xmlns="http://schemas.openxmlformats.org/spreadsheetml/2006/main">
  <c r="AG51" i="1" l="1"/>
  <c r="AH51" i="1"/>
  <c r="AG52" i="1"/>
  <c r="AH52" i="1"/>
  <c r="AG53" i="1"/>
  <c r="AH53" i="1"/>
  <c r="AG54" i="1"/>
  <c r="AH54" i="1"/>
  <c r="AG55" i="1"/>
  <c r="AH55" i="1"/>
  <c r="AG56" i="1"/>
  <c r="AH56" i="1"/>
  <c r="AG57" i="1"/>
  <c r="AH57" i="1"/>
  <c r="AG58" i="1"/>
  <c r="AH58" i="1"/>
  <c r="AG59" i="1"/>
  <c r="AH59" i="1"/>
  <c r="AG60" i="1"/>
  <c r="AH60" i="1"/>
  <c r="AG61" i="1"/>
  <c r="AH61" i="1"/>
  <c r="AG62" i="1"/>
  <c r="AH62" i="1"/>
  <c r="AG63" i="1"/>
  <c r="AH63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4" i="1"/>
  <c r="AH74" i="1"/>
  <c r="AG75" i="1"/>
  <c r="AH75" i="1"/>
  <c r="AG76" i="1"/>
  <c r="AH76" i="1"/>
  <c r="AG77" i="1"/>
  <c r="AH77" i="1"/>
  <c r="AG78" i="1"/>
  <c r="AH78" i="1"/>
  <c r="AG79" i="1"/>
  <c r="AH79" i="1"/>
  <c r="AG80" i="1"/>
  <c r="AH80" i="1"/>
  <c r="AG81" i="1"/>
  <c r="AH81" i="1"/>
  <c r="AG82" i="1"/>
  <c r="AH82" i="1"/>
  <c r="AG83" i="1"/>
  <c r="AH83" i="1"/>
  <c r="AG84" i="1"/>
  <c r="AH84" i="1"/>
  <c r="AG85" i="1"/>
  <c r="AH85" i="1"/>
  <c r="AG86" i="1"/>
  <c r="AH86" i="1"/>
  <c r="AG87" i="1"/>
  <c r="AH87" i="1"/>
  <c r="AG88" i="1"/>
  <c r="AH88" i="1"/>
  <c r="AG89" i="1"/>
  <c r="AH89" i="1"/>
  <c r="AG90" i="1"/>
  <c r="AH90" i="1"/>
  <c r="AG91" i="1"/>
  <c r="AH91" i="1"/>
  <c r="AG92" i="1"/>
  <c r="AH92" i="1"/>
  <c r="AG93" i="1"/>
  <c r="AH93" i="1"/>
  <c r="AG94" i="1"/>
  <c r="AH94" i="1"/>
  <c r="AG95" i="1"/>
  <c r="AH95" i="1"/>
  <c r="AG96" i="1"/>
  <c r="AH96" i="1"/>
  <c r="AG97" i="1"/>
  <c r="AH97" i="1"/>
  <c r="AG98" i="1"/>
  <c r="AH98" i="1"/>
  <c r="AG99" i="1"/>
  <c r="AH99" i="1"/>
  <c r="AG100" i="1"/>
  <c r="AH100" i="1"/>
  <c r="AG101" i="1"/>
  <c r="AH101" i="1"/>
  <c r="AG102" i="1"/>
  <c r="AH102" i="1"/>
  <c r="AG103" i="1"/>
  <c r="AH103" i="1"/>
  <c r="AG104" i="1"/>
  <c r="AH104" i="1"/>
  <c r="AG105" i="1"/>
  <c r="AH105" i="1"/>
  <c r="AG106" i="1"/>
  <c r="AH106" i="1"/>
  <c r="AG107" i="1"/>
  <c r="AH107" i="1"/>
  <c r="AH50" i="1"/>
  <c r="AG50" i="1"/>
  <c r="AG3" i="1"/>
  <c r="AH3" i="1"/>
  <c r="AG4" i="1"/>
  <c r="AH4" i="1"/>
  <c r="AG5" i="1"/>
  <c r="AH5" i="1"/>
  <c r="AG6" i="1"/>
  <c r="AH6" i="1"/>
  <c r="AG7" i="1"/>
  <c r="AH7" i="1"/>
  <c r="AG8" i="1"/>
  <c r="AH8" i="1"/>
  <c r="AG9" i="1"/>
  <c r="AH9" i="1"/>
  <c r="AG10" i="1"/>
  <c r="AH10" i="1"/>
  <c r="AG11" i="1"/>
  <c r="AH11" i="1"/>
  <c r="AG12" i="1"/>
  <c r="AH12" i="1"/>
  <c r="AG13" i="1"/>
  <c r="AH13" i="1"/>
  <c r="AG14" i="1"/>
  <c r="AH14" i="1"/>
  <c r="AG15" i="1"/>
  <c r="AH15" i="1"/>
  <c r="AG16" i="1"/>
  <c r="AH16" i="1"/>
  <c r="AG17" i="1"/>
  <c r="AH17" i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3" i="1"/>
  <c r="AH33" i="1"/>
  <c r="AG34" i="1"/>
  <c r="AH34" i="1"/>
  <c r="AG35" i="1"/>
  <c r="AH35" i="1"/>
  <c r="AG36" i="1"/>
  <c r="AH36" i="1"/>
  <c r="AG37" i="1"/>
  <c r="AH37" i="1"/>
  <c r="AG38" i="1"/>
  <c r="AH38" i="1"/>
  <c r="AG39" i="1"/>
  <c r="AH39" i="1"/>
  <c r="AG40" i="1"/>
  <c r="AH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H2" i="1"/>
  <c r="AG2" i="1"/>
  <c r="AF3" i="1" l="1"/>
  <c r="AF4" i="1"/>
  <c r="AF5" i="1"/>
  <c r="AF6" i="1"/>
  <c r="AF7" i="1"/>
  <c r="AF8" i="1"/>
  <c r="AF9" i="1"/>
  <c r="AF10" i="1"/>
  <c r="AF11" i="1"/>
  <c r="AF12" i="1"/>
  <c r="AF13" i="1"/>
  <c r="AF14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30" i="1"/>
  <c r="AF31" i="1"/>
  <c r="AF32" i="1"/>
  <c r="AF34" i="1"/>
  <c r="AF35" i="1"/>
  <c r="AF36" i="1"/>
  <c r="AF37" i="1"/>
  <c r="AF38" i="1"/>
  <c r="AF39" i="1"/>
  <c r="AF40" i="1"/>
  <c r="AF42" i="1"/>
  <c r="AF43" i="1"/>
  <c r="AF44" i="1"/>
  <c r="AF46" i="1"/>
  <c r="AF47" i="1"/>
  <c r="AF48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3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2" i="1"/>
  <c r="AF84" i="1"/>
  <c r="AF85" i="1"/>
  <c r="AF86" i="1"/>
  <c r="AF87" i="1"/>
  <c r="AF88" i="1"/>
  <c r="AF89" i="1"/>
  <c r="AF90" i="1"/>
  <c r="AF91" i="1"/>
  <c r="AF92" i="1"/>
  <c r="AF93" i="1"/>
  <c r="AF95" i="1"/>
  <c r="AF96" i="1"/>
  <c r="AF97" i="1"/>
  <c r="AF98" i="1"/>
  <c r="AF99" i="1"/>
  <c r="AF100" i="1"/>
  <c r="AF101" i="1"/>
  <c r="AF102" i="1"/>
  <c r="AF103" i="1"/>
  <c r="AF104" i="1"/>
  <c r="AF105" i="1"/>
  <c r="AF107" i="1"/>
  <c r="AF2" i="1"/>
</calcChain>
</file>

<file path=xl/sharedStrings.xml><?xml version="1.0" encoding="utf-8"?>
<sst xmlns="http://schemas.openxmlformats.org/spreadsheetml/2006/main" count="692" uniqueCount="267">
  <si>
    <t>No</t>
  </si>
  <si>
    <t>Name</t>
  </si>
  <si>
    <t>Club</t>
  </si>
  <si>
    <t>Class</t>
  </si>
  <si>
    <t>Class name</t>
  </si>
  <si>
    <t>1D1</t>
  </si>
  <si>
    <t>1D2</t>
  </si>
  <si>
    <t>1D3</t>
  </si>
  <si>
    <t>1D4</t>
  </si>
  <si>
    <t>1S</t>
  </si>
  <si>
    <t>Diff1</t>
  </si>
  <si>
    <t>Penalty1</t>
  </si>
  <si>
    <t>1T</t>
  </si>
  <si>
    <t>Remark1</t>
  </si>
  <si>
    <t>2D1</t>
  </si>
  <si>
    <t>2D2</t>
  </si>
  <si>
    <t>2D3</t>
  </si>
  <si>
    <t>2D4</t>
  </si>
  <si>
    <t>2S</t>
  </si>
  <si>
    <t>Diff2</t>
  </si>
  <si>
    <t>Penalty2</t>
  </si>
  <si>
    <t>2T</t>
  </si>
  <si>
    <t>Preliminaries</t>
  </si>
  <si>
    <t>Remark2</t>
  </si>
  <si>
    <t>Totals</t>
  </si>
  <si>
    <t>Total ranking</t>
  </si>
  <si>
    <t>Remark</t>
  </si>
  <si>
    <t>Lexi Harding</t>
  </si>
  <si>
    <t>Dartford TC</t>
  </si>
  <si>
    <t>I1</t>
  </si>
  <si>
    <t>Kent Grade H U11 Girls</t>
  </si>
  <si>
    <t/>
  </si>
  <si>
    <t>2772914</t>
  </si>
  <si>
    <t>Paris Fairhurst</t>
  </si>
  <si>
    <t>Beckenham Fliers TC - A</t>
  </si>
  <si>
    <t>2990838</t>
  </si>
  <si>
    <t>Melissa Taylor</t>
  </si>
  <si>
    <t>Aerial TC</t>
  </si>
  <si>
    <t>2734361</t>
  </si>
  <si>
    <t>Violette Taddei</t>
  </si>
  <si>
    <t>2754091</t>
  </si>
  <si>
    <t>Charlotte Bick</t>
  </si>
  <si>
    <t>Larkfield TC</t>
  </si>
  <si>
    <t>2808527</t>
  </si>
  <si>
    <t>Freya Taylor</t>
  </si>
  <si>
    <t>Jumpers TC - A</t>
  </si>
  <si>
    <t>2609862</t>
  </si>
  <si>
    <t>Lyla-Rose Kebbell</t>
  </si>
  <si>
    <t>2773318</t>
  </si>
  <si>
    <t>Isobel Wood</t>
  </si>
  <si>
    <t>2516812</t>
  </si>
  <si>
    <t>Ellie Edwards</t>
  </si>
  <si>
    <t>Dharma Gym for All</t>
  </si>
  <si>
    <t>Olivia Breaker</t>
  </si>
  <si>
    <t>2784213</t>
  </si>
  <si>
    <t>Poppy Woodgate</t>
  </si>
  <si>
    <t>Dover TC</t>
  </si>
  <si>
    <t>9</t>
  </si>
  <si>
    <t>2441343</t>
  </si>
  <si>
    <t>Daisy Hart</t>
  </si>
  <si>
    <t>7</t>
  </si>
  <si>
    <t>2386818</t>
  </si>
  <si>
    <t>Daisy Smith</t>
  </si>
  <si>
    <t>7 Oaks Acorns T.C.</t>
  </si>
  <si>
    <t>3246501</t>
  </si>
  <si>
    <t>Caitlin Lawrence</t>
  </si>
  <si>
    <t>Skybound</t>
  </si>
  <si>
    <t>I3</t>
  </si>
  <si>
    <t>Kent Grade H U13 Girls</t>
  </si>
  <si>
    <t>2232698</t>
  </si>
  <si>
    <t>Phoebe Cowley</t>
  </si>
  <si>
    <t>3473553</t>
  </si>
  <si>
    <t>Isabella Nye</t>
  </si>
  <si>
    <t>Aerial TC - A</t>
  </si>
  <si>
    <t>2965258</t>
  </si>
  <si>
    <t>Kathryn Tuck</t>
  </si>
  <si>
    <t>Dartford TC - A</t>
  </si>
  <si>
    <t>1929789</t>
  </si>
  <si>
    <t>Taya Blake</t>
  </si>
  <si>
    <t>3347005</t>
  </si>
  <si>
    <t>Grace Ninnis</t>
  </si>
  <si>
    <t>2251704</t>
  </si>
  <si>
    <t>Bethany Hunter</t>
  </si>
  <si>
    <t>3480867</t>
  </si>
  <si>
    <t>Sofia Green</t>
  </si>
  <si>
    <t>Bounce DMT &amp; Trampoline Club</t>
  </si>
  <si>
    <t>2198944</t>
  </si>
  <si>
    <t>Sophia Walters</t>
  </si>
  <si>
    <t>2787897</t>
  </si>
  <si>
    <t>Mollie Hooker</t>
  </si>
  <si>
    <t>3046436</t>
  </si>
  <si>
    <t>Holly Poulton</t>
  </si>
  <si>
    <t>2352934</t>
  </si>
  <si>
    <t>Martha Jurs</t>
  </si>
  <si>
    <t>2801470</t>
  </si>
  <si>
    <t>Sophia Jardim</t>
  </si>
  <si>
    <t>2479397</t>
  </si>
  <si>
    <t>Jumpers TC</t>
  </si>
  <si>
    <t>Thomas De Giovanni</t>
  </si>
  <si>
    <t>I4</t>
  </si>
  <si>
    <t>Kent Grade H U13 Boys</t>
  </si>
  <si>
    <t>3401533</t>
  </si>
  <si>
    <t>Kyran Kemmenoe</t>
  </si>
  <si>
    <t>2426259</t>
  </si>
  <si>
    <t>Hayden Smart</t>
  </si>
  <si>
    <t>2386315</t>
  </si>
  <si>
    <t>Clara Gough-Cooper</t>
  </si>
  <si>
    <t>Skybound - A</t>
  </si>
  <si>
    <t>I5</t>
  </si>
  <si>
    <t>Kent Grade H U15 Girls</t>
  </si>
  <si>
    <t>2484364</t>
  </si>
  <si>
    <t>Milly Smith</t>
  </si>
  <si>
    <t>2484868</t>
  </si>
  <si>
    <t>Sadie Spratt</t>
  </si>
  <si>
    <t>2295167</t>
  </si>
  <si>
    <t>Emily Barwick</t>
  </si>
  <si>
    <t>2332939</t>
  </si>
  <si>
    <t>Ellie Garrett</t>
  </si>
  <si>
    <t>3074578</t>
  </si>
  <si>
    <t>Jinn Ong</t>
  </si>
  <si>
    <t>3496015</t>
  </si>
  <si>
    <t>Libertie Moore</t>
  </si>
  <si>
    <t>3467044</t>
  </si>
  <si>
    <t>Felix O?neill</t>
  </si>
  <si>
    <t>I6</t>
  </si>
  <si>
    <t>Kent Grade H U15 Boys</t>
  </si>
  <si>
    <t>3510540</t>
  </si>
  <si>
    <t>Owen Morton</t>
  </si>
  <si>
    <t>2865872</t>
  </si>
  <si>
    <t>Harry Russell</t>
  </si>
  <si>
    <t>4</t>
  </si>
  <si>
    <t>3276729</t>
  </si>
  <si>
    <t>Alixandra Savage</t>
  </si>
  <si>
    <t>I7</t>
  </si>
  <si>
    <t>Kent Grade H U19 Ladies</t>
  </si>
  <si>
    <t>2836793</t>
  </si>
  <si>
    <t>Toluwani Owolabi</t>
  </si>
  <si>
    <t>3559040</t>
  </si>
  <si>
    <t>Emily Cracknel</t>
  </si>
  <si>
    <t>3000973</t>
  </si>
  <si>
    <t>Ella Bahamondes-Tedham</t>
  </si>
  <si>
    <t>I11</t>
  </si>
  <si>
    <t>Kent Grade G U11 Girls</t>
  </si>
  <si>
    <t>2624705</t>
  </si>
  <si>
    <t>Sophie Freeman</t>
  </si>
  <si>
    <t>2324253</t>
  </si>
  <si>
    <t>Olivia Cooper</t>
  </si>
  <si>
    <t>Jumpers TC - B</t>
  </si>
  <si>
    <t>2436983</t>
  </si>
  <si>
    <t>Maisie Trotter-Davis</t>
  </si>
  <si>
    <t>2299683</t>
  </si>
  <si>
    <t>Lily Jones</t>
  </si>
  <si>
    <t>2919197</t>
  </si>
  <si>
    <t>Chloe Prockter</t>
  </si>
  <si>
    <t>2364340</t>
  </si>
  <si>
    <t>Sophie Yates</t>
  </si>
  <si>
    <t>2321821</t>
  </si>
  <si>
    <t>Izzabella Walland</t>
  </si>
  <si>
    <t>2299689</t>
  </si>
  <si>
    <t>Ayla Sagbasan</t>
  </si>
  <si>
    <t>2535013</t>
  </si>
  <si>
    <t>Isabella Plant</t>
  </si>
  <si>
    <t>2255331</t>
  </si>
  <si>
    <t>Freya Morton</t>
  </si>
  <si>
    <t>2808414</t>
  </si>
  <si>
    <t>Lily Rose Smith</t>
  </si>
  <si>
    <t>2683736</t>
  </si>
  <si>
    <t>Bruno Noble Andolfo</t>
  </si>
  <si>
    <t>I12</t>
  </si>
  <si>
    <t>Kent Grade G U11 Boys</t>
  </si>
  <si>
    <t>2733475</t>
  </si>
  <si>
    <t>Emily Pennycard</t>
  </si>
  <si>
    <t>I13</t>
  </si>
  <si>
    <t>Kent Grade G U13 Girls</t>
  </si>
  <si>
    <t>2353599</t>
  </si>
  <si>
    <t>Isobel Williams</t>
  </si>
  <si>
    <t>2304293</t>
  </si>
  <si>
    <t>Lucy Boultwood</t>
  </si>
  <si>
    <t>2208249</t>
  </si>
  <si>
    <t>Cydney Ward</t>
  </si>
  <si>
    <t>2337716</t>
  </si>
  <si>
    <t>Sophie Williams</t>
  </si>
  <si>
    <t>2663076</t>
  </si>
  <si>
    <t>Ruby Harrington</t>
  </si>
  <si>
    <t>2336430</t>
  </si>
  <si>
    <t>Olivia Parham-Smith</t>
  </si>
  <si>
    <t>2456096</t>
  </si>
  <si>
    <t>Evie Dixon</t>
  </si>
  <si>
    <t>2627256</t>
  </si>
  <si>
    <t>Paige Mccrossen</t>
  </si>
  <si>
    <t>2256047</t>
  </si>
  <si>
    <t>Isabella Whybrow</t>
  </si>
  <si>
    <t>2558841</t>
  </si>
  <si>
    <t>Elizabeth Astbury</t>
  </si>
  <si>
    <t>2635493</t>
  </si>
  <si>
    <t>Mae Mckenzie</t>
  </si>
  <si>
    <t>2461038</t>
  </si>
  <si>
    <t>Louise Mackay</t>
  </si>
  <si>
    <t>3053370</t>
  </si>
  <si>
    <t>Alexia Culley</t>
  </si>
  <si>
    <t>3195555</t>
  </si>
  <si>
    <t>Rachel Freeman</t>
  </si>
  <si>
    <t>6</t>
  </si>
  <si>
    <t>2163927</t>
  </si>
  <si>
    <t>Agnes Oley</t>
  </si>
  <si>
    <t>1</t>
  </si>
  <si>
    <t>2338966</t>
  </si>
  <si>
    <t>Ben Bates</t>
  </si>
  <si>
    <t>I14</t>
  </si>
  <si>
    <t>Kent Grade G U13 Boys</t>
  </si>
  <si>
    <t>2255405</t>
  </si>
  <si>
    <t>Amy Cooper</t>
  </si>
  <si>
    <t>I15</t>
  </si>
  <si>
    <t>Kent Grade G U15 Girls</t>
  </si>
  <si>
    <t>2149731</t>
  </si>
  <si>
    <t>Kate Wilkieson</t>
  </si>
  <si>
    <t>3181789</t>
  </si>
  <si>
    <t>Lois Prodger</t>
  </si>
  <si>
    <t>2098777</t>
  </si>
  <si>
    <t>Isabelle Connell</t>
  </si>
  <si>
    <t>2472521</t>
  </si>
  <si>
    <t>Lianne Reed</t>
  </si>
  <si>
    <t>2667188</t>
  </si>
  <si>
    <t>Honey Heath</t>
  </si>
  <si>
    <t>2650784</t>
  </si>
  <si>
    <t>Isabell Harding</t>
  </si>
  <si>
    <t>3045160</t>
  </si>
  <si>
    <t>Sofia Tremain</t>
  </si>
  <si>
    <t>2098637</t>
  </si>
  <si>
    <t>Elena Kelsall</t>
  </si>
  <si>
    <t>1668926</t>
  </si>
  <si>
    <t>Darcey Stapleton</t>
  </si>
  <si>
    <t>3502594</t>
  </si>
  <si>
    <t>Keira Baron</t>
  </si>
  <si>
    <t>I17</t>
  </si>
  <si>
    <t>Kent Grade G U19 Ladies</t>
  </si>
  <si>
    <t>1672659</t>
  </si>
  <si>
    <t>Mia Fanti</t>
  </si>
  <si>
    <t>2763425</t>
  </si>
  <si>
    <t>Isobelle Rumsey</t>
  </si>
  <si>
    <t>2364292</t>
  </si>
  <si>
    <t>Emily Wells</t>
  </si>
  <si>
    <t>1628542</t>
  </si>
  <si>
    <t>Katie Boultwood</t>
  </si>
  <si>
    <t>1734233</t>
  </si>
  <si>
    <t>Maddy Atkinson</t>
  </si>
  <si>
    <t>1559897</t>
  </si>
  <si>
    <t>Emily Greenwood</t>
  </si>
  <si>
    <t>2854143</t>
  </si>
  <si>
    <t>Isabelle Prodger</t>
  </si>
  <si>
    <t>599499</t>
  </si>
  <si>
    <t>Louisa Ann Briggs</t>
  </si>
  <si>
    <t>1718245</t>
  </si>
  <si>
    <t>Rachel Dumbleton</t>
  </si>
  <si>
    <t>2086721</t>
  </si>
  <si>
    <t>Rachel Busby</t>
  </si>
  <si>
    <t>2</t>
  </si>
  <si>
    <t>2704620</t>
  </si>
  <si>
    <t>Teodor Stoykov</t>
  </si>
  <si>
    <t>I18</t>
  </si>
  <si>
    <t>Kent Grade G U19 Mens</t>
  </si>
  <si>
    <t>3449593</t>
  </si>
  <si>
    <t>HD</t>
  </si>
  <si>
    <t>ToF</t>
  </si>
  <si>
    <t>Grade Score</t>
  </si>
  <si>
    <t>Leapfrog?</t>
  </si>
  <si>
    <t>Grade Rise?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</si>
</sst>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"/>
  </numFmts>
  <fonts count="3" x14ac:knownFonts="1">
    <font>
      <sz val="10"/>
      <color indexed="8"/>
      <name val="Arial"/>
    </font>
    <font>
      <sz val="8"/>
      <color indexed="8"/>
      <name val="Calibri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2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2" fontId="1" fillId="0" borderId="2" xfId="0" applyNumberFormat="1" applyFont="1" applyFill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right" wrapText="1"/>
    </xf>
    <xf numFmtId="4" fontId="1" fillId="0" borderId="2" xfId="0" applyNumberFormat="1" applyFont="1" applyFill="1" applyBorder="1" applyAlignment="1">
      <alignment horizontal="right" wrapText="1"/>
    </xf>
    <xf numFmtId="164" fontId="2" fillId="0" borderId="0" xfId="0" applyNumberFormat="1" applyFont="1"/>
    <xf numFmtId="165" fontId="1" fillId="3" borderId="0" xfId="0" applyNumberFormat="1" applyFont="1" applyFill="1"/>
    <xf numFmtId="0" fontId="2" fillId="3" borderId="0" xfId="0" applyFont="1" applyFill="1"/>
    <xf numFmtId="2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/>
    <xf numFmtId="165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abSelected="1" topLeftCell="G1" zoomScaleNormal="735" zoomScaleSheetLayoutView="727" workbookViewId="0">
      <pane ySplit="1" topLeftCell="A2" activePane="bottomLeft" state="frozen"/>
      <selection pane="bottomLeft" activeCell="AG9" sqref="AG9"/>
    </sheetView>
  </sheetViews>
  <sheetFormatPr defaultRowHeight="11.25" x14ac:dyDescent="0.2"/>
  <cols>
    <col min="1" max="1" width="5.7109375" style="4" customWidth="1"/>
    <col min="2" max="2" width="17.42578125" style="4" customWidth="1"/>
    <col min="3" max="3" width="13" style="4" customWidth="1"/>
    <col min="4" max="4" width="5.42578125" style="4" customWidth="1"/>
    <col min="5" max="5" width="18.5703125" style="4" customWidth="1"/>
    <col min="6" max="6" width="4.42578125" style="4" customWidth="1"/>
    <col min="7" max="7" width="4.5703125" style="4" customWidth="1"/>
    <col min="8" max="9" width="4.42578125" style="4" customWidth="1"/>
    <col min="10" max="10" width="4.85546875" style="4" bestFit="1" customWidth="1"/>
    <col min="11" max="11" width="5.7109375" style="4" customWidth="1"/>
    <col min="12" max="12" width="5" style="4" customWidth="1"/>
    <col min="13" max="13" width="6" style="10" bestFit="1" customWidth="1"/>
    <col min="14" max="14" width="7" style="4" bestFit="1" customWidth="1"/>
    <col min="15" max="15" width="4.85546875" style="4" bestFit="1" customWidth="1"/>
    <col min="16" max="16" width="7" style="4" bestFit="1" customWidth="1"/>
    <col min="17" max="20" width="4.42578125" style="4" customWidth="1"/>
    <col min="21" max="21" width="4.85546875" style="4" bestFit="1" customWidth="1"/>
    <col min="22" max="22" width="4.85546875" style="4" customWidth="1"/>
    <col min="23" max="23" width="5" style="4" customWidth="1"/>
    <col min="24" max="24" width="5.7109375" style="10" bestFit="1" customWidth="1"/>
    <col min="25" max="25" width="7" style="4" bestFit="1" customWidth="1"/>
    <col min="26" max="26" width="4.85546875" style="4" customWidth="1"/>
    <col min="27" max="27" width="11.42578125" style="4" customWidth="1"/>
    <col min="28" max="28" width="8.28515625" style="4" customWidth="1"/>
    <col min="29" max="29" width="5.140625" style="4" customWidth="1"/>
    <col min="30" max="30" width="12" style="4" customWidth="1"/>
    <col min="31" max="31" width="7.28515625" style="4" customWidth="1"/>
    <col min="32" max="16384" width="9.140625" style="4"/>
  </cols>
  <sheetData>
    <row r="1" spans="1:34" ht="11.2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262</v>
      </c>
      <c r="K1" s="2" t="s">
        <v>9</v>
      </c>
      <c r="L1" s="2" t="s">
        <v>10</v>
      </c>
      <c r="M1" s="3" t="s">
        <v>263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262</v>
      </c>
      <c r="V1" s="2" t="s">
        <v>18</v>
      </c>
      <c r="W1" s="2" t="s">
        <v>19</v>
      </c>
      <c r="X1" s="3" t="s">
        <v>263</v>
      </c>
      <c r="Y1" s="2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  <c r="AF1" s="1" t="s">
        <v>264</v>
      </c>
      <c r="AG1" s="1" t="s">
        <v>266</v>
      </c>
      <c r="AH1" s="1" t="s">
        <v>265</v>
      </c>
    </row>
    <row r="2" spans="1:34" ht="11.25" customHeight="1" x14ac:dyDescent="0.2">
      <c r="A2" s="5">
        <v>172</v>
      </c>
      <c r="B2" s="6" t="s">
        <v>27</v>
      </c>
      <c r="C2" s="6" t="s">
        <v>28</v>
      </c>
      <c r="D2" s="6" t="s">
        <v>29</v>
      </c>
      <c r="E2" s="6" t="s">
        <v>30</v>
      </c>
      <c r="F2" s="7">
        <v>7.4</v>
      </c>
      <c r="G2" s="7">
        <v>7.5</v>
      </c>
      <c r="H2" s="7">
        <v>7.3</v>
      </c>
      <c r="I2" s="7">
        <v>6.8</v>
      </c>
      <c r="J2" s="7">
        <v>9.8000000000000007</v>
      </c>
      <c r="K2" s="7">
        <v>24.5</v>
      </c>
      <c r="L2" s="7">
        <v>0</v>
      </c>
      <c r="M2" s="8">
        <v>8.7449999999999992</v>
      </c>
      <c r="O2" s="7">
        <v>33.244999999999997</v>
      </c>
      <c r="P2" s="6" t="s">
        <v>31</v>
      </c>
      <c r="Q2" s="7">
        <v>7</v>
      </c>
      <c r="R2" s="7">
        <v>7.2</v>
      </c>
      <c r="S2" s="7">
        <v>7.1</v>
      </c>
      <c r="T2" s="7">
        <v>6.8</v>
      </c>
      <c r="U2" s="7">
        <v>9.6999999999999993</v>
      </c>
      <c r="V2" s="7">
        <v>23.8</v>
      </c>
      <c r="W2" s="7">
        <v>0</v>
      </c>
      <c r="X2" s="8">
        <v>8.82</v>
      </c>
      <c r="Z2" s="7">
        <v>32.619999999999997</v>
      </c>
      <c r="AA2" s="7">
        <v>65.864999999999995</v>
      </c>
      <c r="AB2" s="6" t="s">
        <v>31</v>
      </c>
      <c r="AC2" s="9">
        <v>65.864999999999995</v>
      </c>
      <c r="AD2" s="5">
        <v>1</v>
      </c>
      <c r="AE2" s="6" t="s">
        <v>32</v>
      </c>
      <c r="AF2" s="11">
        <f>AC2-M2-X2</f>
        <v>48.3</v>
      </c>
      <c r="AG2" s="12" t="str">
        <f>IF(AF2&gt;=47.4,"Eligible","")</f>
        <v>Eligible</v>
      </c>
      <c r="AH2" s="12" t="str">
        <f>IF(AF2&gt;=50.1,"Eligible","")</f>
        <v/>
      </c>
    </row>
    <row r="3" spans="1:34" ht="11.25" customHeight="1" x14ac:dyDescent="0.2">
      <c r="A3" s="5">
        <v>187</v>
      </c>
      <c r="B3" s="6" t="s">
        <v>33</v>
      </c>
      <c r="C3" s="6" t="s">
        <v>34</v>
      </c>
      <c r="D3" s="6" t="s">
        <v>29</v>
      </c>
      <c r="E3" s="6" t="s">
        <v>30</v>
      </c>
      <c r="F3" s="7">
        <v>7.1</v>
      </c>
      <c r="G3" s="7">
        <v>7.3</v>
      </c>
      <c r="H3" s="7">
        <v>6.7</v>
      </c>
      <c r="I3" s="7">
        <v>6.9</v>
      </c>
      <c r="J3" s="7">
        <v>9.8000000000000007</v>
      </c>
      <c r="K3" s="7">
        <v>23.8</v>
      </c>
      <c r="L3" s="7">
        <v>0</v>
      </c>
      <c r="M3" s="8">
        <v>8.68</v>
      </c>
      <c r="O3" s="7">
        <v>32.479999999999997</v>
      </c>
      <c r="P3" s="6" t="s">
        <v>31</v>
      </c>
      <c r="Q3" s="7">
        <v>7</v>
      </c>
      <c r="R3" s="7">
        <v>7</v>
      </c>
      <c r="S3" s="7">
        <v>6.7</v>
      </c>
      <c r="T3" s="7">
        <v>7.2</v>
      </c>
      <c r="U3" s="7">
        <v>9.9</v>
      </c>
      <c r="V3" s="7">
        <v>23.9</v>
      </c>
      <c r="W3" s="7">
        <v>0</v>
      </c>
      <c r="X3" s="8">
        <v>8.89</v>
      </c>
      <c r="Z3" s="7">
        <v>32.79</v>
      </c>
      <c r="AA3" s="7">
        <v>65.27</v>
      </c>
      <c r="AB3" s="6" t="s">
        <v>31</v>
      </c>
      <c r="AC3" s="9">
        <v>65.27</v>
      </c>
      <c r="AD3" s="5">
        <v>2</v>
      </c>
      <c r="AE3" s="6" t="s">
        <v>35</v>
      </c>
      <c r="AF3" s="11">
        <f t="shared" ref="AF3:AF65" si="0">AC3-M3-X3</f>
        <v>47.699999999999996</v>
      </c>
      <c r="AG3" s="12" t="str">
        <f t="shared" ref="AG3:AG48" si="1">IF(AF3&gt;=47.4,"Eligible","")</f>
        <v>Eligible</v>
      </c>
      <c r="AH3" s="12" t="str">
        <f t="shared" ref="AH3:AH48" si="2">IF(AF3&gt;=50.1,"Eligible","")</f>
        <v/>
      </c>
    </row>
    <row r="4" spans="1:34" ht="11.25" customHeight="1" x14ac:dyDescent="0.2">
      <c r="A4" s="5">
        <v>214</v>
      </c>
      <c r="B4" s="6" t="s">
        <v>36</v>
      </c>
      <c r="C4" s="6" t="s">
        <v>37</v>
      </c>
      <c r="D4" s="6" t="s">
        <v>29</v>
      </c>
      <c r="E4" s="6" t="s">
        <v>30</v>
      </c>
      <c r="F4" s="7">
        <v>7</v>
      </c>
      <c r="G4" s="7">
        <v>6.8</v>
      </c>
      <c r="H4" s="7">
        <v>6.9</v>
      </c>
      <c r="I4" s="7">
        <v>6.7</v>
      </c>
      <c r="J4" s="7">
        <v>9.6999999999999993</v>
      </c>
      <c r="K4" s="7">
        <v>23.4</v>
      </c>
      <c r="L4" s="7">
        <v>0</v>
      </c>
      <c r="M4" s="8">
        <v>9.16</v>
      </c>
      <c r="O4" s="7">
        <v>32.56</v>
      </c>
      <c r="P4" s="6" t="s">
        <v>31</v>
      </c>
      <c r="Q4" s="7">
        <v>6.5</v>
      </c>
      <c r="R4" s="7">
        <v>6.7</v>
      </c>
      <c r="S4" s="7">
        <v>6.6</v>
      </c>
      <c r="T4" s="7">
        <v>6.5</v>
      </c>
      <c r="U4" s="7">
        <v>9.4</v>
      </c>
      <c r="V4" s="7">
        <v>22.5</v>
      </c>
      <c r="W4" s="7">
        <v>0</v>
      </c>
      <c r="X4" s="8">
        <v>9.3949999999999996</v>
      </c>
      <c r="Z4" s="7">
        <v>31.895</v>
      </c>
      <c r="AA4" s="7">
        <v>64.454999999999998</v>
      </c>
      <c r="AB4" s="6" t="s">
        <v>31</v>
      </c>
      <c r="AC4" s="9">
        <v>64.454999999999998</v>
      </c>
      <c r="AD4" s="5">
        <v>3</v>
      </c>
      <c r="AE4" s="6" t="s">
        <v>38</v>
      </c>
      <c r="AF4" s="11">
        <f t="shared" si="0"/>
        <v>45.900000000000006</v>
      </c>
      <c r="AG4" s="12" t="str">
        <f t="shared" si="1"/>
        <v/>
      </c>
      <c r="AH4" s="12" t="str">
        <f t="shared" si="2"/>
        <v/>
      </c>
    </row>
    <row r="5" spans="1:34" ht="11.25" customHeight="1" x14ac:dyDescent="0.2">
      <c r="A5" s="5">
        <v>174</v>
      </c>
      <c r="B5" s="6" t="s">
        <v>39</v>
      </c>
      <c r="C5" s="6" t="s">
        <v>28</v>
      </c>
      <c r="D5" s="6" t="s">
        <v>29</v>
      </c>
      <c r="E5" s="6" t="s">
        <v>30</v>
      </c>
      <c r="F5" s="7">
        <v>7.1</v>
      </c>
      <c r="G5" s="7">
        <v>6.8</v>
      </c>
      <c r="H5" s="7">
        <v>7.2</v>
      </c>
      <c r="I5" s="7">
        <v>6.6</v>
      </c>
      <c r="J5" s="7">
        <v>9.1999999999999993</v>
      </c>
      <c r="K5" s="7">
        <v>23.1</v>
      </c>
      <c r="L5" s="7">
        <v>0</v>
      </c>
      <c r="M5" s="8">
        <v>8.4350000000000005</v>
      </c>
      <c r="O5" s="7">
        <v>31.535</v>
      </c>
      <c r="P5" s="6" t="s">
        <v>31</v>
      </c>
      <c r="Q5" s="7">
        <v>7.1</v>
      </c>
      <c r="R5" s="7">
        <v>7.2</v>
      </c>
      <c r="S5" s="7">
        <v>7.2</v>
      </c>
      <c r="T5" s="7">
        <v>6.8</v>
      </c>
      <c r="U5" s="7">
        <v>9.6</v>
      </c>
      <c r="V5" s="7">
        <v>23.9</v>
      </c>
      <c r="W5" s="7">
        <v>0</v>
      </c>
      <c r="X5" s="8">
        <v>8.8849999999999998</v>
      </c>
      <c r="Z5" s="7">
        <v>32.784999999999997</v>
      </c>
      <c r="AA5" s="7">
        <v>64.319999999999993</v>
      </c>
      <c r="AB5" s="6" t="s">
        <v>31</v>
      </c>
      <c r="AC5" s="9">
        <v>64.319999999999993</v>
      </c>
      <c r="AD5" s="5">
        <v>4</v>
      </c>
      <c r="AE5" s="6" t="s">
        <v>40</v>
      </c>
      <c r="AF5" s="11">
        <f t="shared" si="0"/>
        <v>46.999999999999993</v>
      </c>
      <c r="AG5" s="12" t="str">
        <f t="shared" si="1"/>
        <v/>
      </c>
      <c r="AH5" s="12" t="str">
        <f t="shared" si="2"/>
        <v/>
      </c>
    </row>
    <row r="6" spans="1:34" ht="11.25" customHeight="1" x14ac:dyDescent="0.2">
      <c r="A6" s="5">
        <v>124</v>
      </c>
      <c r="B6" s="6" t="s">
        <v>41</v>
      </c>
      <c r="C6" s="6" t="s">
        <v>42</v>
      </c>
      <c r="D6" s="6" t="s">
        <v>29</v>
      </c>
      <c r="E6" s="6" t="s">
        <v>30</v>
      </c>
      <c r="F6" s="7">
        <v>7.1</v>
      </c>
      <c r="G6" s="7">
        <v>7.3</v>
      </c>
      <c r="H6" s="7">
        <v>7.3</v>
      </c>
      <c r="I6" s="7">
        <v>7</v>
      </c>
      <c r="J6" s="7">
        <v>9.5</v>
      </c>
      <c r="K6" s="7">
        <v>23.9</v>
      </c>
      <c r="L6" s="7">
        <v>0</v>
      </c>
      <c r="M6" s="8">
        <v>8.5749999999999993</v>
      </c>
      <c r="O6" s="7">
        <v>32.475000000000001</v>
      </c>
      <c r="P6" s="6" t="s">
        <v>31</v>
      </c>
      <c r="Q6" s="7">
        <v>6.7</v>
      </c>
      <c r="R6" s="7">
        <v>6.9</v>
      </c>
      <c r="S6" s="7">
        <v>6.6</v>
      </c>
      <c r="T6" s="7">
        <v>6.7</v>
      </c>
      <c r="U6" s="7">
        <v>9.6999999999999993</v>
      </c>
      <c r="V6" s="7">
        <v>23.1</v>
      </c>
      <c r="W6" s="7">
        <v>0</v>
      </c>
      <c r="X6" s="8">
        <v>8.1199999999999992</v>
      </c>
      <c r="Z6" s="7">
        <v>31.22</v>
      </c>
      <c r="AA6" s="7">
        <v>63.695</v>
      </c>
      <c r="AB6" s="6" t="s">
        <v>31</v>
      </c>
      <c r="AC6" s="9">
        <v>63.695</v>
      </c>
      <c r="AD6" s="5">
        <v>5</v>
      </c>
      <c r="AE6" s="6" t="s">
        <v>43</v>
      </c>
      <c r="AF6" s="11">
        <f t="shared" si="0"/>
        <v>47.000000000000007</v>
      </c>
      <c r="AG6" s="12" t="str">
        <f t="shared" si="1"/>
        <v/>
      </c>
      <c r="AH6" s="12" t="str">
        <f t="shared" si="2"/>
        <v/>
      </c>
    </row>
    <row r="7" spans="1:34" ht="11.25" customHeight="1" x14ac:dyDescent="0.2">
      <c r="A7" s="5">
        <v>165</v>
      </c>
      <c r="B7" s="6" t="s">
        <v>44</v>
      </c>
      <c r="C7" s="6" t="s">
        <v>45</v>
      </c>
      <c r="D7" s="6" t="s">
        <v>29</v>
      </c>
      <c r="E7" s="6" t="s">
        <v>30</v>
      </c>
      <c r="F7" s="7">
        <v>7</v>
      </c>
      <c r="G7" s="7">
        <v>7.1</v>
      </c>
      <c r="H7" s="7">
        <v>6.9</v>
      </c>
      <c r="I7" s="7">
        <v>6.9</v>
      </c>
      <c r="J7" s="7">
        <v>9.3000000000000007</v>
      </c>
      <c r="K7" s="7">
        <v>23.2</v>
      </c>
      <c r="L7" s="7">
        <v>0</v>
      </c>
      <c r="M7" s="8">
        <v>8.0749999999999993</v>
      </c>
      <c r="O7" s="7">
        <v>31.274999999999999</v>
      </c>
      <c r="P7" s="6" t="s">
        <v>31</v>
      </c>
      <c r="Q7" s="7">
        <v>6.9</v>
      </c>
      <c r="R7" s="7">
        <v>7</v>
      </c>
      <c r="S7" s="7">
        <v>7.2</v>
      </c>
      <c r="T7" s="7">
        <v>6.9</v>
      </c>
      <c r="U7" s="7">
        <v>9.5</v>
      </c>
      <c r="V7" s="7">
        <v>23.4</v>
      </c>
      <c r="W7" s="7">
        <v>0</v>
      </c>
      <c r="X7" s="8">
        <v>8.68</v>
      </c>
      <c r="Z7" s="7">
        <v>32.08</v>
      </c>
      <c r="AA7" s="7">
        <v>63.354999999999997</v>
      </c>
      <c r="AB7" s="6" t="s">
        <v>31</v>
      </c>
      <c r="AC7" s="9">
        <v>63.354999999999997</v>
      </c>
      <c r="AD7" s="5">
        <v>6</v>
      </c>
      <c r="AE7" s="6" t="s">
        <v>46</v>
      </c>
      <c r="AF7" s="11">
        <f t="shared" si="0"/>
        <v>46.6</v>
      </c>
      <c r="AG7" s="12" t="str">
        <f t="shared" si="1"/>
        <v/>
      </c>
      <c r="AH7" s="12" t="str">
        <f t="shared" si="2"/>
        <v/>
      </c>
    </row>
    <row r="8" spans="1:34" ht="11.25" customHeight="1" x14ac:dyDescent="0.2">
      <c r="A8" s="5">
        <v>153</v>
      </c>
      <c r="B8" s="6" t="s">
        <v>47</v>
      </c>
      <c r="C8" s="6" t="s">
        <v>45</v>
      </c>
      <c r="D8" s="6" t="s">
        <v>29</v>
      </c>
      <c r="E8" s="6" t="s">
        <v>30</v>
      </c>
      <c r="F8" s="7">
        <v>6.9</v>
      </c>
      <c r="G8" s="7">
        <v>6.9</v>
      </c>
      <c r="H8" s="7">
        <v>6.8</v>
      </c>
      <c r="I8" s="7">
        <v>6.7</v>
      </c>
      <c r="J8" s="7">
        <v>9.4</v>
      </c>
      <c r="K8" s="7">
        <v>23.1</v>
      </c>
      <c r="L8" s="7">
        <v>0</v>
      </c>
      <c r="M8" s="8">
        <v>8.08</v>
      </c>
      <c r="O8" s="7">
        <v>31.18</v>
      </c>
      <c r="P8" s="6" t="s">
        <v>31</v>
      </c>
      <c r="Q8" s="7">
        <v>6.9</v>
      </c>
      <c r="R8" s="7">
        <v>6.8</v>
      </c>
      <c r="S8" s="7">
        <v>6.9</v>
      </c>
      <c r="T8" s="7">
        <v>6.8</v>
      </c>
      <c r="U8" s="7">
        <v>9.1999999999999993</v>
      </c>
      <c r="V8" s="7">
        <v>22.9</v>
      </c>
      <c r="W8" s="7">
        <v>0</v>
      </c>
      <c r="X8" s="8">
        <v>8.18</v>
      </c>
      <c r="Z8" s="7">
        <v>31.08</v>
      </c>
      <c r="AA8" s="7">
        <v>62.26</v>
      </c>
      <c r="AB8" s="6" t="s">
        <v>31</v>
      </c>
      <c r="AC8" s="9">
        <v>62.26</v>
      </c>
      <c r="AD8" s="5">
        <v>7</v>
      </c>
      <c r="AE8" s="6" t="s">
        <v>48</v>
      </c>
      <c r="AF8" s="11">
        <f t="shared" si="0"/>
        <v>46</v>
      </c>
      <c r="AG8" s="12" t="str">
        <f t="shared" si="1"/>
        <v/>
      </c>
      <c r="AH8" s="12" t="str">
        <f t="shared" si="2"/>
        <v/>
      </c>
    </row>
    <row r="9" spans="1:34" ht="11.25" customHeight="1" x14ac:dyDescent="0.2">
      <c r="A9" s="5">
        <v>157</v>
      </c>
      <c r="B9" s="6" t="s">
        <v>49</v>
      </c>
      <c r="C9" s="6" t="s">
        <v>45</v>
      </c>
      <c r="D9" s="6" t="s">
        <v>29</v>
      </c>
      <c r="E9" s="6" t="s">
        <v>30</v>
      </c>
      <c r="F9" s="7">
        <v>6.9</v>
      </c>
      <c r="G9" s="7">
        <v>6.8</v>
      </c>
      <c r="H9" s="7">
        <v>6.7</v>
      </c>
      <c r="I9" s="7">
        <v>6.8</v>
      </c>
      <c r="J9" s="7">
        <v>10</v>
      </c>
      <c r="K9" s="7">
        <v>23.6</v>
      </c>
      <c r="L9" s="7">
        <v>0</v>
      </c>
      <c r="M9" s="8">
        <v>7.05</v>
      </c>
      <c r="O9" s="7">
        <v>30.65</v>
      </c>
      <c r="P9" s="6" t="s">
        <v>31</v>
      </c>
      <c r="Q9" s="7">
        <v>7</v>
      </c>
      <c r="R9" s="7">
        <v>7.1</v>
      </c>
      <c r="S9" s="7">
        <v>6.8</v>
      </c>
      <c r="T9" s="7">
        <v>7</v>
      </c>
      <c r="U9" s="7">
        <v>9.8000000000000007</v>
      </c>
      <c r="V9" s="7">
        <v>23.8</v>
      </c>
      <c r="W9" s="7">
        <v>0</v>
      </c>
      <c r="X9" s="8">
        <v>7.3949999999999996</v>
      </c>
      <c r="Z9" s="7">
        <v>31.195</v>
      </c>
      <c r="AA9" s="7">
        <v>61.844999999999999</v>
      </c>
      <c r="AB9" s="6" t="s">
        <v>31</v>
      </c>
      <c r="AC9" s="9">
        <v>61.844999999999999</v>
      </c>
      <c r="AD9" s="5">
        <v>8</v>
      </c>
      <c r="AE9" s="6" t="s">
        <v>50</v>
      </c>
      <c r="AF9" s="11">
        <f t="shared" si="0"/>
        <v>47.400000000000006</v>
      </c>
      <c r="AG9" s="12" t="str">
        <f t="shared" si="1"/>
        <v>Eligible</v>
      </c>
      <c r="AH9" s="12" t="str">
        <f t="shared" si="2"/>
        <v/>
      </c>
    </row>
    <row r="10" spans="1:34" ht="11.25" customHeight="1" x14ac:dyDescent="0.2">
      <c r="A10" s="5">
        <v>220</v>
      </c>
      <c r="B10" s="6" t="s">
        <v>51</v>
      </c>
      <c r="C10" s="6" t="s">
        <v>52</v>
      </c>
      <c r="D10" s="6" t="s">
        <v>29</v>
      </c>
      <c r="E10" s="6" t="s">
        <v>30</v>
      </c>
      <c r="F10" s="7">
        <v>7.2</v>
      </c>
      <c r="G10" s="7">
        <v>6.9</v>
      </c>
      <c r="H10" s="7">
        <v>7</v>
      </c>
      <c r="I10" s="7">
        <v>7</v>
      </c>
      <c r="J10" s="7">
        <v>9.4</v>
      </c>
      <c r="K10" s="7">
        <v>23.4</v>
      </c>
      <c r="L10" s="7">
        <v>0</v>
      </c>
      <c r="M10" s="8">
        <v>7.43</v>
      </c>
      <c r="O10" s="7">
        <v>30.83</v>
      </c>
      <c r="P10" s="6" t="s">
        <v>31</v>
      </c>
      <c r="Q10" s="7">
        <v>6.9</v>
      </c>
      <c r="R10" s="7">
        <v>7.1</v>
      </c>
      <c r="S10" s="7">
        <v>7.2</v>
      </c>
      <c r="T10" s="7">
        <v>6.9</v>
      </c>
      <c r="U10" s="7">
        <v>9.4</v>
      </c>
      <c r="V10" s="7">
        <v>23.4</v>
      </c>
      <c r="W10" s="7">
        <v>0</v>
      </c>
      <c r="X10" s="8">
        <v>7.33</v>
      </c>
      <c r="Z10" s="7">
        <v>30.73</v>
      </c>
      <c r="AA10" s="7">
        <v>61.56</v>
      </c>
      <c r="AB10" s="6" t="s">
        <v>31</v>
      </c>
      <c r="AC10" s="9">
        <v>61.56</v>
      </c>
      <c r="AD10" s="5">
        <v>9</v>
      </c>
      <c r="AE10" s="6" t="s">
        <v>31</v>
      </c>
      <c r="AF10" s="11">
        <f t="shared" si="0"/>
        <v>46.800000000000004</v>
      </c>
      <c r="AG10" s="12" t="str">
        <f t="shared" si="1"/>
        <v/>
      </c>
      <c r="AH10" s="12" t="str">
        <f t="shared" si="2"/>
        <v/>
      </c>
    </row>
    <row r="11" spans="1:34" ht="11.25" customHeight="1" x14ac:dyDescent="0.2">
      <c r="A11" s="5">
        <v>143</v>
      </c>
      <c r="B11" s="6" t="s">
        <v>53</v>
      </c>
      <c r="C11" s="6" t="s">
        <v>45</v>
      </c>
      <c r="D11" s="6" t="s">
        <v>29</v>
      </c>
      <c r="E11" s="6" t="s">
        <v>30</v>
      </c>
      <c r="F11" s="7">
        <v>7.2</v>
      </c>
      <c r="G11" s="7">
        <v>6.8</v>
      </c>
      <c r="H11" s="7">
        <v>6.8</v>
      </c>
      <c r="I11" s="7">
        <v>6.7</v>
      </c>
      <c r="J11" s="7">
        <v>9.6999999999999993</v>
      </c>
      <c r="K11" s="7">
        <v>23.3</v>
      </c>
      <c r="L11" s="7">
        <v>0</v>
      </c>
      <c r="M11" s="8">
        <v>7.4450000000000003</v>
      </c>
      <c r="O11" s="7">
        <v>30.745000000000001</v>
      </c>
      <c r="P11" s="6" t="s">
        <v>31</v>
      </c>
      <c r="Q11" s="7">
        <v>6.4</v>
      </c>
      <c r="R11" s="7">
        <v>6.3</v>
      </c>
      <c r="S11" s="7">
        <v>6.8</v>
      </c>
      <c r="T11" s="7">
        <v>6.9</v>
      </c>
      <c r="U11" s="7">
        <v>8.9</v>
      </c>
      <c r="V11" s="7">
        <v>22.1</v>
      </c>
      <c r="W11" s="7">
        <v>0</v>
      </c>
      <c r="X11" s="8">
        <v>8.6199999999999992</v>
      </c>
      <c r="Z11" s="7">
        <v>30.72</v>
      </c>
      <c r="AA11" s="7">
        <v>61.465000000000003</v>
      </c>
      <c r="AB11" s="6" t="s">
        <v>31</v>
      </c>
      <c r="AC11" s="9">
        <v>61.465000000000003</v>
      </c>
      <c r="AD11" s="5">
        <v>10</v>
      </c>
      <c r="AE11" s="6" t="s">
        <v>54</v>
      </c>
      <c r="AF11" s="11">
        <f t="shared" si="0"/>
        <v>45.400000000000006</v>
      </c>
      <c r="AG11" s="12" t="str">
        <f t="shared" si="1"/>
        <v/>
      </c>
      <c r="AH11" s="12" t="str">
        <f t="shared" si="2"/>
        <v/>
      </c>
    </row>
    <row r="12" spans="1:34" ht="11.25" customHeight="1" x14ac:dyDescent="0.2">
      <c r="A12" s="5">
        <v>129</v>
      </c>
      <c r="B12" s="6" t="s">
        <v>55</v>
      </c>
      <c r="C12" s="6" t="s">
        <v>56</v>
      </c>
      <c r="D12" s="6" t="s">
        <v>29</v>
      </c>
      <c r="E12" s="6" t="s">
        <v>30</v>
      </c>
      <c r="F12" s="7">
        <v>6.8</v>
      </c>
      <c r="G12" s="7">
        <v>6.6</v>
      </c>
      <c r="H12" s="7">
        <v>6.4</v>
      </c>
      <c r="I12" s="7">
        <v>6.4</v>
      </c>
      <c r="J12" s="7">
        <v>8.5</v>
      </c>
      <c r="K12" s="7">
        <v>21.5</v>
      </c>
      <c r="L12" s="7">
        <v>0</v>
      </c>
      <c r="M12" s="8">
        <v>8.8350000000000009</v>
      </c>
      <c r="O12" s="7">
        <v>30.335000000000001</v>
      </c>
      <c r="P12" s="6" t="s">
        <v>57</v>
      </c>
      <c r="Q12" s="7">
        <v>6.7</v>
      </c>
      <c r="R12" s="7">
        <v>6.1</v>
      </c>
      <c r="S12" s="7">
        <v>6.2</v>
      </c>
      <c r="T12" s="7">
        <v>6.3</v>
      </c>
      <c r="U12" s="7">
        <v>8.9</v>
      </c>
      <c r="V12" s="7">
        <v>21.4</v>
      </c>
      <c r="W12" s="7">
        <v>0</v>
      </c>
      <c r="X12" s="8">
        <v>7.2549999999999999</v>
      </c>
      <c r="Z12" s="7">
        <v>28.655000000000001</v>
      </c>
      <c r="AA12" s="7">
        <v>58.99</v>
      </c>
      <c r="AB12" s="6" t="s">
        <v>57</v>
      </c>
      <c r="AC12" s="9">
        <v>58.99</v>
      </c>
      <c r="AD12" s="5">
        <v>11</v>
      </c>
      <c r="AE12" s="6" t="s">
        <v>58</v>
      </c>
      <c r="AF12" s="11">
        <f t="shared" si="0"/>
        <v>42.9</v>
      </c>
      <c r="AG12" s="12" t="str">
        <f t="shared" si="1"/>
        <v/>
      </c>
      <c r="AH12" s="12" t="str">
        <f t="shared" si="2"/>
        <v/>
      </c>
    </row>
    <row r="13" spans="1:34" ht="11.25" customHeight="1" x14ac:dyDescent="0.2">
      <c r="A13" s="5">
        <v>186</v>
      </c>
      <c r="B13" s="6" t="s">
        <v>59</v>
      </c>
      <c r="C13" s="6" t="s">
        <v>34</v>
      </c>
      <c r="D13" s="6" t="s">
        <v>29</v>
      </c>
      <c r="E13" s="6" t="s">
        <v>30</v>
      </c>
      <c r="F13" s="7">
        <v>7</v>
      </c>
      <c r="G13" s="7">
        <v>7.1</v>
      </c>
      <c r="H13" s="7">
        <v>6.9</v>
      </c>
      <c r="I13" s="7">
        <v>6.8</v>
      </c>
      <c r="J13" s="7">
        <v>9.8000000000000007</v>
      </c>
      <c r="K13" s="7">
        <v>23.7</v>
      </c>
      <c r="L13" s="7">
        <v>0</v>
      </c>
      <c r="M13" s="8">
        <v>8.99</v>
      </c>
      <c r="O13" s="7">
        <v>32.69</v>
      </c>
      <c r="P13" s="6" t="s">
        <v>31</v>
      </c>
      <c r="Q13" s="7">
        <v>4.9000000000000004</v>
      </c>
      <c r="R13" s="7">
        <v>5.0999999999999996</v>
      </c>
      <c r="S13" s="7">
        <v>4.8</v>
      </c>
      <c r="T13" s="7">
        <v>4.8</v>
      </c>
      <c r="U13" s="7">
        <v>6.7</v>
      </c>
      <c r="V13" s="7">
        <v>16.399999999999999</v>
      </c>
      <c r="W13" s="7">
        <v>0</v>
      </c>
      <c r="X13" s="8">
        <v>6.53</v>
      </c>
      <c r="Z13" s="7">
        <v>22.93</v>
      </c>
      <c r="AA13" s="7">
        <v>55.62</v>
      </c>
      <c r="AB13" s="6" t="s">
        <v>60</v>
      </c>
      <c r="AC13" s="9">
        <v>55.62</v>
      </c>
      <c r="AD13" s="5">
        <v>12</v>
      </c>
      <c r="AE13" s="6" t="s">
        <v>61</v>
      </c>
      <c r="AF13" s="11">
        <f t="shared" si="0"/>
        <v>40.099999999999994</v>
      </c>
      <c r="AG13" s="12" t="str">
        <f t="shared" si="1"/>
        <v/>
      </c>
      <c r="AH13" s="12" t="str">
        <f t="shared" si="2"/>
        <v/>
      </c>
    </row>
    <row r="14" spans="1:34" ht="11.25" customHeight="1" x14ac:dyDescent="0.2">
      <c r="A14" s="5">
        <v>133</v>
      </c>
      <c r="B14" s="6" t="s">
        <v>62</v>
      </c>
      <c r="C14" s="6" t="s">
        <v>63</v>
      </c>
      <c r="D14" s="6" t="s">
        <v>29</v>
      </c>
      <c r="E14" s="6" t="s">
        <v>30</v>
      </c>
      <c r="F14" s="7">
        <v>4.8</v>
      </c>
      <c r="G14" s="7">
        <v>4.7</v>
      </c>
      <c r="H14" s="7">
        <v>4.5</v>
      </c>
      <c r="I14" s="7">
        <v>4.5999999999999996</v>
      </c>
      <c r="J14" s="7">
        <v>6.7</v>
      </c>
      <c r="K14" s="7">
        <v>16</v>
      </c>
      <c r="L14" s="7">
        <v>0</v>
      </c>
      <c r="M14" s="8">
        <v>5.5250000000000004</v>
      </c>
      <c r="O14" s="7">
        <v>21.524999999999999</v>
      </c>
      <c r="P14" s="6" t="s">
        <v>31</v>
      </c>
      <c r="Q14" s="7">
        <v>6.5</v>
      </c>
      <c r="R14" s="7">
        <v>6.5</v>
      </c>
      <c r="S14" s="7">
        <v>6.3</v>
      </c>
      <c r="T14" s="7">
        <v>6.2</v>
      </c>
      <c r="U14" s="7">
        <v>9</v>
      </c>
      <c r="V14" s="7">
        <v>21.8</v>
      </c>
      <c r="W14" s="7">
        <v>0</v>
      </c>
      <c r="X14" s="8">
        <v>8.06</v>
      </c>
      <c r="Z14" s="7">
        <v>29.86</v>
      </c>
      <c r="AA14" s="7">
        <v>51.384999999999998</v>
      </c>
      <c r="AB14" s="6" t="s">
        <v>31</v>
      </c>
      <c r="AC14" s="9">
        <v>51.384999999999998</v>
      </c>
      <c r="AD14" s="5">
        <v>13</v>
      </c>
      <c r="AE14" s="6" t="s">
        <v>64</v>
      </c>
      <c r="AF14" s="11">
        <f t="shared" si="0"/>
        <v>37.799999999999997</v>
      </c>
      <c r="AG14" s="12" t="str">
        <f t="shared" si="1"/>
        <v/>
      </c>
      <c r="AH14" s="12" t="str">
        <f t="shared" si="2"/>
        <v/>
      </c>
    </row>
    <row r="15" spans="1:34" ht="11.25" customHeight="1" x14ac:dyDescent="0.2">
      <c r="A15" s="5"/>
      <c r="B15" s="6"/>
      <c r="C15" s="6"/>
      <c r="D15" s="6"/>
      <c r="E15" s="6"/>
      <c r="F15" s="7"/>
      <c r="G15" s="7"/>
      <c r="H15" s="7"/>
      <c r="I15" s="7"/>
      <c r="J15" s="7"/>
      <c r="K15" s="7"/>
      <c r="L15" s="7"/>
      <c r="M15" s="8"/>
      <c r="O15" s="7"/>
      <c r="P15" s="6"/>
      <c r="Q15" s="7"/>
      <c r="R15" s="7"/>
      <c r="S15" s="7"/>
      <c r="T15" s="7"/>
      <c r="U15" s="7"/>
      <c r="V15" s="7"/>
      <c r="W15" s="7"/>
      <c r="X15" s="8"/>
      <c r="Z15" s="7"/>
      <c r="AA15" s="7"/>
      <c r="AB15" s="6"/>
      <c r="AC15" s="9"/>
      <c r="AD15" s="5"/>
      <c r="AE15" s="6"/>
      <c r="AF15" s="11"/>
      <c r="AG15" s="12" t="str">
        <f t="shared" si="1"/>
        <v/>
      </c>
      <c r="AH15" s="12" t="str">
        <f t="shared" si="2"/>
        <v/>
      </c>
    </row>
    <row r="16" spans="1:34" ht="11.25" customHeight="1" x14ac:dyDescent="0.2">
      <c r="A16" s="5">
        <v>209</v>
      </c>
      <c r="B16" s="6" t="s">
        <v>65</v>
      </c>
      <c r="C16" s="6" t="s">
        <v>66</v>
      </c>
      <c r="D16" s="6" t="s">
        <v>67</v>
      </c>
      <c r="E16" s="6" t="s">
        <v>68</v>
      </c>
      <c r="F16" s="7">
        <v>7.3</v>
      </c>
      <c r="G16" s="7">
        <v>7.8</v>
      </c>
      <c r="H16" s="7">
        <v>7.5</v>
      </c>
      <c r="I16" s="7">
        <v>7.3</v>
      </c>
      <c r="J16" s="7">
        <v>9.9</v>
      </c>
      <c r="K16" s="7">
        <v>24.7</v>
      </c>
      <c r="L16" s="7">
        <v>0</v>
      </c>
      <c r="M16" s="8">
        <v>11.16</v>
      </c>
      <c r="O16" s="7">
        <v>35.86</v>
      </c>
      <c r="P16" s="6" t="s">
        <v>31</v>
      </c>
      <c r="Q16" s="7">
        <v>7.4</v>
      </c>
      <c r="R16" s="7">
        <v>7.7</v>
      </c>
      <c r="S16" s="7">
        <v>7.6</v>
      </c>
      <c r="T16" s="7">
        <v>7.5</v>
      </c>
      <c r="U16" s="7">
        <v>9.6999999999999993</v>
      </c>
      <c r="V16" s="7">
        <v>24.8</v>
      </c>
      <c r="W16" s="7">
        <v>0</v>
      </c>
      <c r="X16" s="8">
        <v>10.984999999999999</v>
      </c>
      <c r="Z16" s="7">
        <v>35.784999999999997</v>
      </c>
      <c r="AA16" s="7">
        <v>71.644999999999996</v>
      </c>
      <c r="AB16" s="6" t="s">
        <v>31</v>
      </c>
      <c r="AC16" s="9">
        <v>71.644999999999996</v>
      </c>
      <c r="AD16" s="5">
        <v>1</v>
      </c>
      <c r="AE16" s="6" t="s">
        <v>69</v>
      </c>
      <c r="AF16" s="11">
        <f t="shared" si="0"/>
        <v>49.5</v>
      </c>
      <c r="AG16" s="12" t="str">
        <f t="shared" si="1"/>
        <v>Eligible</v>
      </c>
      <c r="AH16" s="12" t="str">
        <f t="shared" si="2"/>
        <v/>
      </c>
    </row>
    <row r="17" spans="1:34" ht="11.25" customHeight="1" x14ac:dyDescent="0.2">
      <c r="A17" s="5">
        <v>206</v>
      </c>
      <c r="B17" s="6" t="s">
        <v>70</v>
      </c>
      <c r="C17" s="6" t="s">
        <v>66</v>
      </c>
      <c r="D17" s="6" t="s">
        <v>67</v>
      </c>
      <c r="E17" s="6" t="s">
        <v>68</v>
      </c>
      <c r="F17" s="7">
        <v>7.1</v>
      </c>
      <c r="G17" s="7">
        <v>7.2</v>
      </c>
      <c r="H17" s="7">
        <v>7</v>
      </c>
      <c r="I17" s="7">
        <v>7.1</v>
      </c>
      <c r="J17" s="7">
        <v>9.8000000000000007</v>
      </c>
      <c r="K17" s="7">
        <v>24</v>
      </c>
      <c r="L17" s="7">
        <v>0</v>
      </c>
      <c r="M17" s="8">
        <v>9.49</v>
      </c>
      <c r="O17" s="7">
        <v>33.49</v>
      </c>
      <c r="P17" s="6" t="s">
        <v>31</v>
      </c>
      <c r="Q17" s="7">
        <v>7</v>
      </c>
      <c r="R17" s="7">
        <v>7</v>
      </c>
      <c r="S17" s="7">
        <v>7</v>
      </c>
      <c r="T17" s="7">
        <v>7.2</v>
      </c>
      <c r="U17" s="7">
        <v>9.6999999999999993</v>
      </c>
      <c r="V17" s="7">
        <v>23.7</v>
      </c>
      <c r="W17" s="7">
        <v>0</v>
      </c>
      <c r="X17" s="8">
        <v>9.91</v>
      </c>
      <c r="Z17" s="7">
        <v>33.61</v>
      </c>
      <c r="AA17" s="7">
        <v>67.099999999999994</v>
      </c>
      <c r="AB17" s="6" t="s">
        <v>31</v>
      </c>
      <c r="AC17" s="9">
        <v>67.099999999999994</v>
      </c>
      <c r="AD17" s="5">
        <v>2</v>
      </c>
      <c r="AE17" s="6" t="s">
        <v>71</v>
      </c>
      <c r="AF17" s="11">
        <f t="shared" si="0"/>
        <v>47.699999999999989</v>
      </c>
      <c r="AG17" s="12" t="str">
        <f t="shared" si="1"/>
        <v>Eligible</v>
      </c>
      <c r="AH17" s="12" t="str">
        <f t="shared" si="2"/>
        <v/>
      </c>
    </row>
    <row r="18" spans="1:34" ht="11.25" customHeight="1" x14ac:dyDescent="0.2">
      <c r="A18" s="5">
        <v>218</v>
      </c>
      <c r="B18" s="6" t="s">
        <v>72</v>
      </c>
      <c r="C18" s="6" t="s">
        <v>73</v>
      </c>
      <c r="D18" s="6" t="s">
        <v>67</v>
      </c>
      <c r="E18" s="6" t="s">
        <v>68</v>
      </c>
      <c r="F18" s="7">
        <v>7.3</v>
      </c>
      <c r="G18" s="7">
        <v>7.2</v>
      </c>
      <c r="H18" s="7">
        <v>7.1</v>
      </c>
      <c r="I18" s="7">
        <v>7</v>
      </c>
      <c r="J18" s="7">
        <v>9.8000000000000007</v>
      </c>
      <c r="K18" s="7">
        <v>24.1</v>
      </c>
      <c r="L18" s="7">
        <v>0</v>
      </c>
      <c r="M18" s="8">
        <v>9.4849999999999994</v>
      </c>
      <c r="O18" s="7">
        <v>33.585000000000001</v>
      </c>
      <c r="P18" s="6" t="s">
        <v>31</v>
      </c>
      <c r="Q18" s="7">
        <v>7.1</v>
      </c>
      <c r="R18" s="7">
        <v>7.2</v>
      </c>
      <c r="S18" s="7">
        <v>7</v>
      </c>
      <c r="T18" s="7">
        <v>7.1</v>
      </c>
      <c r="U18" s="7">
        <v>9.6</v>
      </c>
      <c r="V18" s="7">
        <v>23.8</v>
      </c>
      <c r="W18" s="7">
        <v>0</v>
      </c>
      <c r="X18" s="8">
        <v>9.5399999999999991</v>
      </c>
      <c r="Z18" s="7">
        <v>33.340000000000003</v>
      </c>
      <c r="AA18" s="7">
        <v>66.924999999999997</v>
      </c>
      <c r="AB18" s="6" t="s">
        <v>31</v>
      </c>
      <c r="AC18" s="9">
        <v>66.924999999999997</v>
      </c>
      <c r="AD18" s="5">
        <v>3</v>
      </c>
      <c r="AE18" s="6" t="s">
        <v>74</v>
      </c>
      <c r="AF18" s="11">
        <f t="shared" si="0"/>
        <v>47.9</v>
      </c>
      <c r="AG18" s="12" t="str">
        <f t="shared" si="1"/>
        <v>Eligible</v>
      </c>
      <c r="AH18" s="12" t="str">
        <f t="shared" si="2"/>
        <v/>
      </c>
    </row>
    <row r="19" spans="1:34" ht="11.25" customHeight="1" x14ac:dyDescent="0.2">
      <c r="A19" s="5">
        <v>175</v>
      </c>
      <c r="B19" s="6" t="s">
        <v>75</v>
      </c>
      <c r="C19" s="6" t="s">
        <v>76</v>
      </c>
      <c r="D19" s="6" t="s">
        <v>67</v>
      </c>
      <c r="E19" s="6" t="s">
        <v>68</v>
      </c>
      <c r="F19" s="7">
        <v>7</v>
      </c>
      <c r="G19" s="7">
        <v>7.1</v>
      </c>
      <c r="H19" s="7">
        <v>6.8</v>
      </c>
      <c r="I19" s="7">
        <v>7</v>
      </c>
      <c r="J19" s="7">
        <v>9.9</v>
      </c>
      <c r="K19" s="7">
        <v>23.9</v>
      </c>
      <c r="L19" s="7">
        <v>0</v>
      </c>
      <c r="M19" s="8">
        <v>10.09</v>
      </c>
      <c r="O19" s="7">
        <v>33.99</v>
      </c>
      <c r="P19" s="6" t="s">
        <v>31</v>
      </c>
      <c r="Q19" s="7">
        <v>6.9</v>
      </c>
      <c r="R19" s="7">
        <v>6.7</v>
      </c>
      <c r="S19" s="7">
        <v>6.8</v>
      </c>
      <c r="T19" s="7">
        <v>6.8</v>
      </c>
      <c r="U19" s="7">
        <v>9.6999999999999993</v>
      </c>
      <c r="V19" s="7">
        <v>23.3</v>
      </c>
      <c r="W19" s="7">
        <v>0</v>
      </c>
      <c r="X19" s="8">
        <v>9.4849999999999994</v>
      </c>
      <c r="Z19" s="7">
        <v>32.784999999999997</v>
      </c>
      <c r="AA19" s="7">
        <v>66.775000000000006</v>
      </c>
      <c r="AB19" s="6" t="s">
        <v>31</v>
      </c>
      <c r="AC19" s="9">
        <v>66.775000000000006</v>
      </c>
      <c r="AD19" s="5">
        <v>4</v>
      </c>
      <c r="AE19" s="6" t="s">
        <v>77</v>
      </c>
      <c r="AF19" s="11">
        <f t="shared" si="0"/>
        <v>47.2</v>
      </c>
      <c r="AG19" s="12" t="str">
        <f t="shared" si="1"/>
        <v/>
      </c>
      <c r="AH19" s="12" t="str">
        <f t="shared" si="2"/>
        <v/>
      </c>
    </row>
    <row r="20" spans="1:34" ht="11.25" customHeight="1" x14ac:dyDescent="0.2">
      <c r="A20" s="5">
        <v>159</v>
      </c>
      <c r="B20" s="6" t="s">
        <v>78</v>
      </c>
      <c r="C20" s="6" t="s">
        <v>45</v>
      </c>
      <c r="D20" s="6" t="s">
        <v>67</v>
      </c>
      <c r="E20" s="6" t="s">
        <v>68</v>
      </c>
      <c r="F20" s="7">
        <v>6.8</v>
      </c>
      <c r="G20" s="7">
        <v>6.8</v>
      </c>
      <c r="H20" s="7">
        <v>6.5</v>
      </c>
      <c r="I20" s="7">
        <v>6.6</v>
      </c>
      <c r="J20" s="7">
        <v>9.9</v>
      </c>
      <c r="K20" s="7">
        <v>23.3</v>
      </c>
      <c r="L20" s="7">
        <v>0</v>
      </c>
      <c r="M20" s="8">
        <v>9.27</v>
      </c>
      <c r="O20" s="7">
        <v>32.57</v>
      </c>
      <c r="P20" s="6" t="s">
        <v>31</v>
      </c>
      <c r="Q20" s="7">
        <v>6.8</v>
      </c>
      <c r="R20" s="7">
        <v>6.9</v>
      </c>
      <c r="S20" s="7">
        <v>6.7</v>
      </c>
      <c r="T20" s="7">
        <v>7.1</v>
      </c>
      <c r="U20" s="7">
        <v>9.9</v>
      </c>
      <c r="V20" s="7">
        <v>23.6</v>
      </c>
      <c r="W20" s="7">
        <v>0</v>
      </c>
      <c r="X20" s="8">
        <v>9.9450000000000003</v>
      </c>
      <c r="Z20" s="7">
        <v>33.545000000000002</v>
      </c>
      <c r="AA20" s="7">
        <v>66.114999999999995</v>
      </c>
      <c r="AB20" s="6" t="s">
        <v>31</v>
      </c>
      <c r="AC20" s="9">
        <v>66.114999999999995</v>
      </c>
      <c r="AD20" s="5">
        <v>5</v>
      </c>
      <c r="AE20" s="6" t="s">
        <v>79</v>
      </c>
      <c r="AF20" s="11">
        <f t="shared" si="0"/>
        <v>46.9</v>
      </c>
      <c r="AG20" s="12" t="str">
        <f t="shared" si="1"/>
        <v/>
      </c>
      <c r="AH20" s="12" t="str">
        <f t="shared" si="2"/>
        <v/>
      </c>
    </row>
    <row r="21" spans="1:34" ht="11.25" customHeight="1" x14ac:dyDescent="0.2">
      <c r="A21" s="5">
        <v>177</v>
      </c>
      <c r="B21" s="6" t="s">
        <v>80</v>
      </c>
      <c r="C21" s="6" t="s">
        <v>76</v>
      </c>
      <c r="D21" s="6" t="s">
        <v>67</v>
      </c>
      <c r="E21" s="6" t="s">
        <v>68</v>
      </c>
      <c r="F21" s="7">
        <v>6.3</v>
      </c>
      <c r="G21" s="7">
        <v>6.1</v>
      </c>
      <c r="H21" s="7">
        <v>6.5</v>
      </c>
      <c r="I21" s="7">
        <v>6.2</v>
      </c>
      <c r="J21" s="7">
        <v>9.9</v>
      </c>
      <c r="K21" s="7">
        <v>22.4</v>
      </c>
      <c r="L21" s="7">
        <v>0</v>
      </c>
      <c r="M21" s="8">
        <v>9.2349999999999994</v>
      </c>
      <c r="O21" s="7">
        <v>31.635000000000002</v>
      </c>
      <c r="P21" s="6" t="s">
        <v>31</v>
      </c>
      <c r="Q21" s="7">
        <v>7.1</v>
      </c>
      <c r="R21" s="7">
        <v>7</v>
      </c>
      <c r="S21" s="7">
        <v>7.2</v>
      </c>
      <c r="T21" s="7">
        <v>7.2</v>
      </c>
      <c r="U21" s="7">
        <v>10</v>
      </c>
      <c r="V21" s="7">
        <v>24.3</v>
      </c>
      <c r="W21" s="7">
        <v>0</v>
      </c>
      <c r="X21" s="8">
        <v>9.5649999999999995</v>
      </c>
      <c r="Z21" s="7">
        <v>33.865000000000002</v>
      </c>
      <c r="AA21" s="7">
        <v>65.5</v>
      </c>
      <c r="AB21" s="6" t="s">
        <v>31</v>
      </c>
      <c r="AC21" s="9">
        <v>65.5</v>
      </c>
      <c r="AD21" s="5">
        <v>6</v>
      </c>
      <c r="AE21" s="6" t="s">
        <v>81</v>
      </c>
      <c r="AF21" s="11">
        <f t="shared" si="0"/>
        <v>46.7</v>
      </c>
      <c r="AG21" s="12" t="str">
        <f t="shared" si="1"/>
        <v/>
      </c>
      <c r="AH21" s="12" t="str">
        <f t="shared" si="2"/>
        <v/>
      </c>
    </row>
    <row r="22" spans="1:34" ht="11.25" customHeight="1" x14ac:dyDescent="0.2">
      <c r="A22" s="5">
        <v>215</v>
      </c>
      <c r="B22" s="6" t="s">
        <v>82</v>
      </c>
      <c r="C22" s="6" t="s">
        <v>73</v>
      </c>
      <c r="D22" s="6" t="s">
        <v>67</v>
      </c>
      <c r="E22" s="6" t="s">
        <v>68</v>
      </c>
      <c r="F22" s="7">
        <v>6.9</v>
      </c>
      <c r="G22" s="7">
        <v>6.8</v>
      </c>
      <c r="H22" s="7">
        <v>6.6</v>
      </c>
      <c r="I22" s="7">
        <v>6.6</v>
      </c>
      <c r="J22" s="7">
        <v>9.5</v>
      </c>
      <c r="K22" s="7">
        <v>22.9</v>
      </c>
      <c r="L22" s="7">
        <v>0</v>
      </c>
      <c r="M22" s="8">
        <v>8.9749999999999996</v>
      </c>
      <c r="O22" s="7">
        <v>31.875</v>
      </c>
      <c r="P22" s="6" t="s">
        <v>31</v>
      </c>
      <c r="Q22" s="7">
        <v>7</v>
      </c>
      <c r="R22" s="7">
        <v>6.9</v>
      </c>
      <c r="S22" s="7">
        <v>6.6</v>
      </c>
      <c r="T22" s="7">
        <v>6.7</v>
      </c>
      <c r="U22" s="7">
        <v>10</v>
      </c>
      <c r="V22" s="7">
        <v>23.6</v>
      </c>
      <c r="W22" s="7">
        <v>0</v>
      </c>
      <c r="X22" s="8">
        <v>8.77</v>
      </c>
      <c r="Z22" s="7">
        <v>32.369999999999997</v>
      </c>
      <c r="AA22" s="7">
        <v>64.245000000000005</v>
      </c>
      <c r="AB22" s="6" t="s">
        <v>31</v>
      </c>
      <c r="AC22" s="9">
        <v>64.245000000000005</v>
      </c>
      <c r="AD22" s="5">
        <v>7</v>
      </c>
      <c r="AE22" s="6" t="s">
        <v>83</v>
      </c>
      <c r="AF22" s="11">
        <f t="shared" si="0"/>
        <v>46.5</v>
      </c>
      <c r="AG22" s="12" t="str">
        <f t="shared" si="1"/>
        <v/>
      </c>
      <c r="AH22" s="12" t="str">
        <f t="shared" si="2"/>
        <v/>
      </c>
    </row>
    <row r="23" spans="1:34" ht="11.25" customHeight="1" x14ac:dyDescent="0.2">
      <c r="A23" s="5">
        <v>126</v>
      </c>
      <c r="B23" s="6" t="s">
        <v>84</v>
      </c>
      <c r="C23" s="6" t="s">
        <v>85</v>
      </c>
      <c r="D23" s="6" t="s">
        <v>67</v>
      </c>
      <c r="E23" s="6" t="s">
        <v>68</v>
      </c>
      <c r="F23" s="7">
        <v>7</v>
      </c>
      <c r="G23" s="7">
        <v>7.2</v>
      </c>
      <c r="H23" s="7">
        <v>6.8</v>
      </c>
      <c r="I23" s="7">
        <v>6.8</v>
      </c>
      <c r="J23" s="7">
        <v>10</v>
      </c>
      <c r="K23" s="7">
        <v>23.8</v>
      </c>
      <c r="L23" s="7">
        <v>0</v>
      </c>
      <c r="M23" s="8">
        <v>7.8650000000000002</v>
      </c>
      <c r="O23" s="7">
        <v>31.664999999999999</v>
      </c>
      <c r="P23" s="6" t="s">
        <v>31</v>
      </c>
      <c r="Q23" s="7">
        <v>6.9</v>
      </c>
      <c r="R23" s="7">
        <v>7.1</v>
      </c>
      <c r="S23" s="7">
        <v>7.1</v>
      </c>
      <c r="T23" s="7">
        <v>7.1</v>
      </c>
      <c r="U23" s="7">
        <v>9.8000000000000007</v>
      </c>
      <c r="V23" s="7">
        <v>24</v>
      </c>
      <c r="W23" s="7">
        <v>0</v>
      </c>
      <c r="X23" s="8">
        <v>7.77</v>
      </c>
      <c r="Z23" s="7">
        <v>31.77</v>
      </c>
      <c r="AA23" s="7">
        <v>63.435000000000002</v>
      </c>
      <c r="AB23" s="6" t="s">
        <v>31</v>
      </c>
      <c r="AC23" s="9">
        <v>63.435000000000002</v>
      </c>
      <c r="AD23" s="5">
        <v>8</v>
      </c>
      <c r="AE23" s="6" t="s">
        <v>86</v>
      </c>
      <c r="AF23" s="11">
        <f t="shared" si="0"/>
        <v>47.8</v>
      </c>
      <c r="AG23" s="12" t="str">
        <f t="shared" si="1"/>
        <v>Eligible</v>
      </c>
      <c r="AH23" s="12" t="str">
        <f t="shared" si="2"/>
        <v/>
      </c>
    </row>
    <row r="24" spans="1:34" ht="11.25" customHeight="1" x14ac:dyDescent="0.2">
      <c r="A24" s="5">
        <v>176</v>
      </c>
      <c r="B24" s="6" t="s">
        <v>87</v>
      </c>
      <c r="C24" s="6" t="s">
        <v>76</v>
      </c>
      <c r="D24" s="6" t="s">
        <v>67</v>
      </c>
      <c r="E24" s="6" t="s">
        <v>68</v>
      </c>
      <c r="F24" s="7">
        <v>6.8</v>
      </c>
      <c r="G24" s="7">
        <v>6.3</v>
      </c>
      <c r="H24" s="7">
        <v>6.3</v>
      </c>
      <c r="I24" s="7">
        <v>6.4</v>
      </c>
      <c r="J24" s="7">
        <v>9.6</v>
      </c>
      <c r="K24" s="7">
        <v>22.3</v>
      </c>
      <c r="L24" s="7">
        <v>0</v>
      </c>
      <c r="M24" s="8">
        <v>8.59</v>
      </c>
      <c r="O24" s="7">
        <v>30.89</v>
      </c>
      <c r="P24" s="6" t="s">
        <v>31</v>
      </c>
      <c r="Q24" s="7">
        <v>6.7</v>
      </c>
      <c r="R24" s="7">
        <v>6.8</v>
      </c>
      <c r="S24" s="7">
        <v>7</v>
      </c>
      <c r="T24" s="7">
        <v>6.8</v>
      </c>
      <c r="U24" s="7">
        <v>9.9</v>
      </c>
      <c r="V24" s="7">
        <v>23.5</v>
      </c>
      <c r="W24" s="7">
        <v>0</v>
      </c>
      <c r="X24" s="8">
        <v>8.86</v>
      </c>
      <c r="Z24" s="7">
        <v>32.36</v>
      </c>
      <c r="AA24" s="7">
        <v>63.25</v>
      </c>
      <c r="AB24" s="6" t="s">
        <v>31</v>
      </c>
      <c r="AC24" s="9">
        <v>63.25</v>
      </c>
      <c r="AD24" s="5">
        <v>9</v>
      </c>
      <c r="AE24" s="6" t="s">
        <v>88</v>
      </c>
      <c r="AF24" s="11">
        <f t="shared" si="0"/>
        <v>45.8</v>
      </c>
      <c r="AG24" s="12" t="str">
        <f t="shared" si="1"/>
        <v/>
      </c>
      <c r="AH24" s="12" t="str">
        <f t="shared" si="2"/>
        <v/>
      </c>
    </row>
    <row r="25" spans="1:34" ht="11.25" customHeight="1" x14ac:dyDescent="0.2">
      <c r="A25" s="5">
        <v>158</v>
      </c>
      <c r="B25" s="6" t="s">
        <v>89</v>
      </c>
      <c r="C25" s="6" t="s">
        <v>45</v>
      </c>
      <c r="D25" s="6" t="s">
        <v>67</v>
      </c>
      <c r="E25" s="6" t="s">
        <v>68</v>
      </c>
      <c r="F25" s="7">
        <v>6.8</v>
      </c>
      <c r="G25" s="7">
        <v>6.8</v>
      </c>
      <c r="H25" s="7">
        <v>6.4</v>
      </c>
      <c r="I25" s="7">
        <v>6.8</v>
      </c>
      <c r="J25" s="7">
        <v>9.8000000000000007</v>
      </c>
      <c r="K25" s="7">
        <v>23.4</v>
      </c>
      <c r="L25" s="7">
        <v>0</v>
      </c>
      <c r="M25" s="8">
        <v>7.33</v>
      </c>
      <c r="O25" s="7">
        <v>30.73</v>
      </c>
      <c r="P25" s="6" t="s">
        <v>31</v>
      </c>
      <c r="Q25" s="7">
        <v>6.9</v>
      </c>
      <c r="R25" s="7">
        <v>7.1</v>
      </c>
      <c r="S25" s="7">
        <v>6.8</v>
      </c>
      <c r="T25" s="7">
        <v>6.8</v>
      </c>
      <c r="U25" s="7">
        <v>10</v>
      </c>
      <c r="V25" s="7">
        <v>23.7</v>
      </c>
      <c r="W25" s="7">
        <v>0</v>
      </c>
      <c r="X25" s="8">
        <v>8.0350000000000001</v>
      </c>
      <c r="Z25" s="7">
        <v>31.734999999999999</v>
      </c>
      <c r="AA25" s="7">
        <v>62.465000000000003</v>
      </c>
      <c r="AB25" s="6" t="s">
        <v>31</v>
      </c>
      <c r="AC25" s="9">
        <v>62.465000000000003</v>
      </c>
      <c r="AD25" s="5">
        <v>10</v>
      </c>
      <c r="AE25" s="6" t="s">
        <v>90</v>
      </c>
      <c r="AF25" s="11">
        <f t="shared" si="0"/>
        <v>47.100000000000009</v>
      </c>
      <c r="AG25" s="12" t="str">
        <f t="shared" si="1"/>
        <v/>
      </c>
      <c r="AH25" s="12" t="str">
        <f t="shared" si="2"/>
        <v/>
      </c>
    </row>
    <row r="26" spans="1:34" ht="11.25" customHeight="1" x14ac:dyDescent="0.2">
      <c r="A26" s="5">
        <v>169</v>
      </c>
      <c r="B26" s="6" t="s">
        <v>91</v>
      </c>
      <c r="C26" s="6" t="s">
        <v>76</v>
      </c>
      <c r="D26" s="6" t="s">
        <v>67</v>
      </c>
      <c r="E26" s="6" t="s">
        <v>68</v>
      </c>
      <c r="F26" s="7">
        <v>6.9</v>
      </c>
      <c r="G26" s="7">
        <v>6.9</v>
      </c>
      <c r="H26" s="7">
        <v>7</v>
      </c>
      <c r="I26" s="7">
        <v>6.8</v>
      </c>
      <c r="J26" s="7">
        <v>9.9</v>
      </c>
      <c r="K26" s="7">
        <v>23.7</v>
      </c>
      <c r="L26" s="7">
        <v>0</v>
      </c>
      <c r="M26" s="8">
        <v>7.6</v>
      </c>
      <c r="O26" s="7">
        <v>31.3</v>
      </c>
      <c r="P26" s="6" t="s">
        <v>31</v>
      </c>
      <c r="Q26" s="7">
        <v>6.8</v>
      </c>
      <c r="R26" s="7">
        <v>6.8</v>
      </c>
      <c r="S26" s="7">
        <v>7.1</v>
      </c>
      <c r="T26" s="7">
        <v>6.8</v>
      </c>
      <c r="U26" s="7">
        <v>9.6999999999999993</v>
      </c>
      <c r="V26" s="7">
        <v>23.3</v>
      </c>
      <c r="W26" s="7">
        <v>0</v>
      </c>
      <c r="X26" s="8">
        <v>7.7649999999999997</v>
      </c>
      <c r="Z26" s="7">
        <v>31.065000000000001</v>
      </c>
      <c r="AA26" s="7">
        <v>62.365000000000002</v>
      </c>
      <c r="AB26" s="6" t="s">
        <v>31</v>
      </c>
      <c r="AC26" s="9">
        <v>62.365000000000002</v>
      </c>
      <c r="AD26" s="5">
        <v>11</v>
      </c>
      <c r="AE26" s="6" t="s">
        <v>92</v>
      </c>
      <c r="AF26" s="11">
        <f t="shared" si="0"/>
        <v>47</v>
      </c>
      <c r="AG26" s="12" t="str">
        <f t="shared" si="1"/>
        <v/>
      </c>
      <c r="AH26" s="12" t="str">
        <f t="shared" si="2"/>
        <v/>
      </c>
    </row>
    <row r="27" spans="1:34" ht="11.25" customHeight="1" x14ac:dyDescent="0.2">
      <c r="A27" s="5">
        <v>164</v>
      </c>
      <c r="B27" s="6" t="s">
        <v>93</v>
      </c>
      <c r="C27" s="6" t="s">
        <v>45</v>
      </c>
      <c r="D27" s="6" t="s">
        <v>67</v>
      </c>
      <c r="E27" s="6" t="s">
        <v>68</v>
      </c>
      <c r="F27" s="7">
        <v>6.9</v>
      </c>
      <c r="G27" s="7">
        <v>6.5</v>
      </c>
      <c r="H27" s="7">
        <v>6.4</v>
      </c>
      <c r="I27" s="7">
        <v>6.5</v>
      </c>
      <c r="J27" s="7">
        <v>9.8000000000000007</v>
      </c>
      <c r="K27" s="7">
        <v>22.8</v>
      </c>
      <c r="L27" s="7">
        <v>0</v>
      </c>
      <c r="M27" s="8">
        <v>7.1449999999999996</v>
      </c>
      <c r="O27" s="7">
        <v>29.945</v>
      </c>
      <c r="P27" s="6" t="s">
        <v>31</v>
      </c>
      <c r="Q27" s="7">
        <v>7</v>
      </c>
      <c r="R27" s="7">
        <v>6.8</v>
      </c>
      <c r="S27" s="7">
        <v>6.7</v>
      </c>
      <c r="T27" s="7">
        <v>6.5</v>
      </c>
      <c r="U27" s="7">
        <v>9.9</v>
      </c>
      <c r="V27" s="7">
        <v>23.4</v>
      </c>
      <c r="W27" s="7">
        <v>0</v>
      </c>
      <c r="X27" s="8">
        <v>7.9349999999999996</v>
      </c>
      <c r="Z27" s="7">
        <v>31.335000000000001</v>
      </c>
      <c r="AA27" s="7">
        <v>61.28</v>
      </c>
      <c r="AB27" s="6" t="s">
        <v>31</v>
      </c>
      <c r="AC27" s="9">
        <v>61.28</v>
      </c>
      <c r="AD27" s="5">
        <v>12</v>
      </c>
      <c r="AE27" s="6" t="s">
        <v>94</v>
      </c>
      <c r="AF27" s="11">
        <f t="shared" si="0"/>
        <v>46.2</v>
      </c>
      <c r="AG27" s="12" t="str">
        <f t="shared" si="1"/>
        <v/>
      </c>
      <c r="AH27" s="12" t="str">
        <f t="shared" si="2"/>
        <v/>
      </c>
    </row>
    <row r="28" spans="1:34" ht="11.25" customHeight="1" x14ac:dyDescent="0.2">
      <c r="A28" s="5">
        <v>116</v>
      </c>
      <c r="B28" s="6" t="s">
        <v>95</v>
      </c>
      <c r="C28" s="6" t="s">
        <v>52</v>
      </c>
      <c r="D28" s="6" t="s">
        <v>67</v>
      </c>
      <c r="E28" s="6" t="s">
        <v>68</v>
      </c>
      <c r="F28" s="7">
        <v>7.1</v>
      </c>
      <c r="G28" s="7">
        <v>7</v>
      </c>
      <c r="H28" s="7">
        <v>7.2</v>
      </c>
      <c r="I28" s="7">
        <v>7.1</v>
      </c>
      <c r="J28" s="7">
        <v>9.6999999999999993</v>
      </c>
      <c r="K28" s="7">
        <v>23.9</v>
      </c>
      <c r="L28" s="7">
        <v>0</v>
      </c>
      <c r="M28" s="8">
        <v>7.36</v>
      </c>
      <c r="O28" s="7">
        <v>31.26</v>
      </c>
      <c r="P28" s="6" t="s">
        <v>31</v>
      </c>
      <c r="Q28" s="7">
        <v>6.8</v>
      </c>
      <c r="R28" s="7">
        <v>6.8</v>
      </c>
      <c r="S28" s="7">
        <v>6.9</v>
      </c>
      <c r="T28" s="7">
        <v>6.8</v>
      </c>
      <c r="U28" s="7">
        <v>9.8000000000000007</v>
      </c>
      <c r="V28" s="7">
        <v>23.4</v>
      </c>
      <c r="W28" s="7">
        <v>0</v>
      </c>
      <c r="X28" s="8">
        <v>7.4249999999999998</v>
      </c>
      <c r="Y28" s="5">
        <v>2</v>
      </c>
      <c r="Z28" s="7">
        <v>28.824999999999999</v>
      </c>
      <c r="AA28" s="7">
        <v>60.085000000000001</v>
      </c>
      <c r="AB28" s="6" t="s">
        <v>31</v>
      </c>
      <c r="AC28" s="9">
        <v>60.085000000000001</v>
      </c>
      <c r="AD28" s="5">
        <v>13</v>
      </c>
      <c r="AE28" s="6" t="s">
        <v>96</v>
      </c>
      <c r="AF28" s="11">
        <f t="shared" si="0"/>
        <v>45.300000000000004</v>
      </c>
      <c r="AG28" s="12" t="str">
        <f t="shared" si="1"/>
        <v/>
      </c>
      <c r="AH28" s="12" t="str">
        <f t="shared" si="2"/>
        <v/>
      </c>
    </row>
    <row r="29" spans="1:34" ht="11.25" customHeight="1" x14ac:dyDescent="0.2">
      <c r="A29" s="5"/>
      <c r="B29" s="6"/>
      <c r="C29" s="6"/>
      <c r="D29" s="6"/>
      <c r="E29" s="6"/>
      <c r="O29" s="7"/>
      <c r="P29" s="6"/>
      <c r="Z29" s="7"/>
      <c r="AA29" s="7"/>
      <c r="AB29" s="6"/>
      <c r="AC29" s="9"/>
      <c r="AD29" s="5"/>
      <c r="AE29" s="6"/>
      <c r="AF29" s="11"/>
      <c r="AG29" s="12" t="str">
        <f t="shared" si="1"/>
        <v/>
      </c>
      <c r="AH29" s="12" t="str">
        <f t="shared" si="2"/>
        <v/>
      </c>
    </row>
    <row r="30" spans="1:34" ht="11.25" customHeight="1" x14ac:dyDescent="0.2">
      <c r="A30" s="5">
        <v>131</v>
      </c>
      <c r="B30" s="6" t="s">
        <v>98</v>
      </c>
      <c r="C30" s="6" t="s">
        <v>63</v>
      </c>
      <c r="D30" s="6" t="s">
        <v>99</v>
      </c>
      <c r="E30" s="6" t="s">
        <v>100</v>
      </c>
      <c r="F30" s="7">
        <v>7.3</v>
      </c>
      <c r="G30" s="7">
        <v>7</v>
      </c>
      <c r="H30" s="7">
        <v>6.9</v>
      </c>
      <c r="I30" s="7">
        <v>7</v>
      </c>
      <c r="J30" s="7">
        <v>9.6999999999999993</v>
      </c>
      <c r="K30" s="7">
        <v>23.7</v>
      </c>
      <c r="L30" s="7">
        <v>0</v>
      </c>
      <c r="M30" s="8">
        <v>8.67</v>
      </c>
      <c r="N30" s="5">
        <v>0.2</v>
      </c>
      <c r="O30" s="7">
        <v>32.17</v>
      </c>
      <c r="P30" s="6" t="s">
        <v>31</v>
      </c>
      <c r="Q30" s="7">
        <v>7.4</v>
      </c>
      <c r="R30" s="7">
        <v>7.1</v>
      </c>
      <c r="S30" s="7">
        <v>7</v>
      </c>
      <c r="T30" s="7">
        <v>7.1</v>
      </c>
      <c r="U30" s="7">
        <v>9.5</v>
      </c>
      <c r="V30" s="7">
        <v>23.7</v>
      </c>
      <c r="W30" s="7">
        <v>0</v>
      </c>
      <c r="X30" s="8">
        <v>8.83</v>
      </c>
      <c r="Z30" s="7">
        <v>32.53</v>
      </c>
      <c r="AA30" s="7">
        <v>64.7</v>
      </c>
      <c r="AB30" s="6" t="s">
        <v>31</v>
      </c>
      <c r="AC30" s="9">
        <v>64.7</v>
      </c>
      <c r="AD30" s="5">
        <v>1</v>
      </c>
      <c r="AE30" s="6" t="s">
        <v>101</v>
      </c>
      <c r="AF30" s="11">
        <f t="shared" si="0"/>
        <v>47.2</v>
      </c>
      <c r="AG30" s="12" t="str">
        <f t="shared" si="1"/>
        <v/>
      </c>
      <c r="AH30" s="12" t="str">
        <f t="shared" si="2"/>
        <v/>
      </c>
    </row>
    <row r="31" spans="1:34" ht="11.25" customHeight="1" x14ac:dyDescent="0.2">
      <c r="A31" s="5">
        <v>125</v>
      </c>
      <c r="B31" s="6" t="s">
        <v>102</v>
      </c>
      <c r="C31" s="6" t="s">
        <v>85</v>
      </c>
      <c r="D31" s="6" t="s">
        <v>99</v>
      </c>
      <c r="E31" s="6" t="s">
        <v>100</v>
      </c>
      <c r="F31" s="7">
        <v>6.6</v>
      </c>
      <c r="G31" s="7">
        <v>6.7</v>
      </c>
      <c r="H31" s="7">
        <v>6.6</v>
      </c>
      <c r="I31" s="7">
        <v>6.4</v>
      </c>
      <c r="J31" s="7">
        <v>9.4</v>
      </c>
      <c r="K31" s="7">
        <v>22.6</v>
      </c>
      <c r="L31" s="7">
        <v>0</v>
      </c>
      <c r="M31" s="8">
        <v>8.0350000000000001</v>
      </c>
      <c r="O31" s="7">
        <v>30.635000000000002</v>
      </c>
      <c r="P31" s="6" t="s">
        <v>31</v>
      </c>
      <c r="Q31" s="7">
        <v>6.5</v>
      </c>
      <c r="R31" s="7">
        <v>6.9</v>
      </c>
      <c r="S31" s="7">
        <v>6.3</v>
      </c>
      <c r="T31" s="7">
        <v>6.4</v>
      </c>
      <c r="U31" s="7">
        <v>9.6</v>
      </c>
      <c r="V31" s="7">
        <v>22.5</v>
      </c>
      <c r="W31" s="7">
        <v>0</v>
      </c>
      <c r="X31" s="8">
        <v>8.31</v>
      </c>
      <c r="Z31" s="7">
        <v>30.81</v>
      </c>
      <c r="AA31" s="7">
        <v>61.445</v>
      </c>
      <c r="AB31" s="6" t="s">
        <v>31</v>
      </c>
      <c r="AC31" s="9">
        <v>61.445</v>
      </c>
      <c r="AD31" s="5">
        <v>2</v>
      </c>
      <c r="AE31" s="6" t="s">
        <v>103</v>
      </c>
      <c r="AF31" s="11">
        <f t="shared" si="0"/>
        <v>45.099999999999994</v>
      </c>
      <c r="AG31" s="12" t="str">
        <f t="shared" si="1"/>
        <v/>
      </c>
      <c r="AH31" s="12" t="str">
        <f t="shared" si="2"/>
        <v/>
      </c>
    </row>
    <row r="32" spans="1:34" ht="11.25" customHeight="1" x14ac:dyDescent="0.2">
      <c r="A32" s="5">
        <v>208</v>
      </c>
      <c r="B32" s="6" t="s">
        <v>104</v>
      </c>
      <c r="C32" s="6" t="s">
        <v>66</v>
      </c>
      <c r="D32" s="6" t="s">
        <v>99</v>
      </c>
      <c r="E32" s="6" t="s">
        <v>100</v>
      </c>
      <c r="F32" s="7">
        <v>6</v>
      </c>
      <c r="G32" s="7">
        <v>6.8</v>
      </c>
      <c r="H32" s="7">
        <v>6.7</v>
      </c>
      <c r="I32" s="7">
        <v>6.5</v>
      </c>
      <c r="J32" s="7">
        <v>10</v>
      </c>
      <c r="K32" s="7">
        <v>23.2</v>
      </c>
      <c r="L32" s="7">
        <v>0</v>
      </c>
      <c r="M32" s="8">
        <v>9.0050000000000008</v>
      </c>
      <c r="O32" s="7">
        <v>32.204999999999998</v>
      </c>
      <c r="P32" s="6" t="s">
        <v>31</v>
      </c>
      <c r="Q32" s="7">
        <v>4.9000000000000004</v>
      </c>
      <c r="R32" s="7">
        <v>4.8</v>
      </c>
      <c r="S32" s="7">
        <v>4.7</v>
      </c>
      <c r="T32" s="7">
        <v>4.8</v>
      </c>
      <c r="U32" s="7">
        <v>6.6</v>
      </c>
      <c r="V32" s="7">
        <v>16.2</v>
      </c>
      <c r="W32" s="7">
        <v>0</v>
      </c>
      <c r="X32" s="8">
        <v>6.1849999999999996</v>
      </c>
      <c r="Z32" s="7">
        <v>22.385000000000002</v>
      </c>
      <c r="AA32" s="7">
        <v>54.59</v>
      </c>
      <c r="AB32" s="6" t="s">
        <v>31</v>
      </c>
      <c r="AC32" s="9">
        <v>54.59</v>
      </c>
      <c r="AD32" s="5">
        <v>3</v>
      </c>
      <c r="AE32" s="6" t="s">
        <v>105</v>
      </c>
      <c r="AF32" s="11">
        <f t="shared" si="0"/>
        <v>39.4</v>
      </c>
      <c r="AG32" s="12" t="str">
        <f t="shared" si="1"/>
        <v/>
      </c>
      <c r="AH32" s="12" t="str">
        <f t="shared" si="2"/>
        <v/>
      </c>
    </row>
    <row r="33" spans="1:34" ht="11.25" customHeight="1" x14ac:dyDescent="0.2">
      <c r="A33" s="5"/>
      <c r="B33" s="6"/>
      <c r="C33" s="6"/>
      <c r="D33" s="6"/>
      <c r="E33" s="6"/>
      <c r="F33" s="7"/>
      <c r="G33" s="7"/>
      <c r="H33" s="7"/>
      <c r="I33" s="7"/>
      <c r="J33" s="7"/>
      <c r="K33" s="7"/>
      <c r="L33" s="13"/>
      <c r="M33" s="8"/>
      <c r="O33" s="7"/>
      <c r="P33" s="6"/>
      <c r="Q33" s="7"/>
      <c r="R33" s="7"/>
      <c r="S33" s="7"/>
      <c r="T33" s="7"/>
      <c r="U33" s="7"/>
      <c r="V33" s="7"/>
      <c r="W33" s="7"/>
      <c r="X33" s="8"/>
      <c r="Z33" s="7"/>
      <c r="AA33" s="7"/>
      <c r="AB33" s="6"/>
      <c r="AC33" s="9"/>
      <c r="AD33" s="5"/>
      <c r="AE33" s="6"/>
      <c r="AF33" s="11"/>
      <c r="AG33" s="12" t="str">
        <f t="shared" si="1"/>
        <v/>
      </c>
      <c r="AH33" s="12" t="str">
        <f t="shared" si="2"/>
        <v/>
      </c>
    </row>
    <row r="34" spans="1:34" ht="11.25" customHeight="1" x14ac:dyDescent="0.2">
      <c r="A34" s="5">
        <v>203</v>
      </c>
      <c r="B34" s="6" t="s">
        <v>106</v>
      </c>
      <c r="C34" s="6" t="s">
        <v>107</v>
      </c>
      <c r="D34" s="6" t="s">
        <v>108</v>
      </c>
      <c r="E34" s="6" t="s">
        <v>109</v>
      </c>
      <c r="F34" s="7">
        <v>7.2</v>
      </c>
      <c r="G34" s="7">
        <v>7</v>
      </c>
      <c r="H34" s="7">
        <v>6.9</v>
      </c>
      <c r="I34" s="7">
        <v>7.3</v>
      </c>
      <c r="J34" s="7">
        <v>10</v>
      </c>
      <c r="K34" s="7">
        <v>24.2</v>
      </c>
      <c r="M34" s="8">
        <v>9.6</v>
      </c>
      <c r="N34" s="5">
        <v>0.2</v>
      </c>
      <c r="O34" s="7">
        <v>33.6</v>
      </c>
      <c r="P34" s="6" t="s">
        <v>31</v>
      </c>
      <c r="Q34" s="7">
        <v>7.2</v>
      </c>
      <c r="R34" s="7">
        <v>6.9</v>
      </c>
      <c r="S34" s="7">
        <v>7.1</v>
      </c>
      <c r="T34" s="7">
        <v>7.4</v>
      </c>
      <c r="U34" s="7">
        <v>9.9</v>
      </c>
      <c r="V34" s="7">
        <v>24.2</v>
      </c>
      <c r="W34" s="7">
        <v>0</v>
      </c>
      <c r="X34" s="8">
        <v>9.3849999999999998</v>
      </c>
      <c r="Y34" s="5">
        <v>0.2</v>
      </c>
      <c r="Z34" s="7">
        <v>33.384999999999998</v>
      </c>
      <c r="AA34" s="7">
        <v>66.984999999999999</v>
      </c>
      <c r="AB34" s="6" t="s">
        <v>31</v>
      </c>
      <c r="AC34" s="9">
        <v>66.984999999999999</v>
      </c>
      <c r="AD34" s="5">
        <v>1</v>
      </c>
      <c r="AE34" s="6" t="s">
        <v>110</v>
      </c>
      <c r="AF34" s="11">
        <f t="shared" si="0"/>
        <v>48</v>
      </c>
      <c r="AG34" s="12" t="str">
        <f t="shared" si="1"/>
        <v>Eligible</v>
      </c>
      <c r="AH34" s="12" t="str">
        <f t="shared" si="2"/>
        <v/>
      </c>
    </row>
    <row r="35" spans="1:34" ht="11.25" customHeight="1" x14ac:dyDescent="0.2">
      <c r="A35" s="5">
        <v>205</v>
      </c>
      <c r="B35" s="6" t="s">
        <v>111</v>
      </c>
      <c r="C35" s="6" t="s">
        <v>107</v>
      </c>
      <c r="D35" s="6" t="s">
        <v>108</v>
      </c>
      <c r="E35" s="6" t="s">
        <v>109</v>
      </c>
      <c r="F35" s="7">
        <v>7.1</v>
      </c>
      <c r="G35" s="7">
        <v>7.1</v>
      </c>
      <c r="H35" s="7">
        <v>6.9</v>
      </c>
      <c r="I35" s="7">
        <v>7.2</v>
      </c>
      <c r="J35" s="7">
        <v>9.8000000000000007</v>
      </c>
      <c r="K35" s="7">
        <v>24</v>
      </c>
      <c r="M35" s="8">
        <v>9.0250000000000004</v>
      </c>
      <c r="O35" s="7">
        <v>33.024999999999999</v>
      </c>
      <c r="P35" s="6" t="s">
        <v>31</v>
      </c>
      <c r="Q35" s="7">
        <v>7</v>
      </c>
      <c r="R35" s="7">
        <v>7.1</v>
      </c>
      <c r="S35" s="7">
        <v>7</v>
      </c>
      <c r="T35" s="7">
        <v>7.3</v>
      </c>
      <c r="U35" s="7">
        <v>10</v>
      </c>
      <c r="V35" s="7">
        <v>24.1</v>
      </c>
      <c r="W35" s="7">
        <v>0</v>
      </c>
      <c r="X35" s="8">
        <v>9.09</v>
      </c>
      <c r="Y35" s="5">
        <v>0.2</v>
      </c>
      <c r="Z35" s="7">
        <v>32.99</v>
      </c>
      <c r="AA35" s="7">
        <v>66.015000000000001</v>
      </c>
      <c r="AB35" s="6" t="s">
        <v>31</v>
      </c>
      <c r="AC35" s="9">
        <v>66.015000000000001</v>
      </c>
      <c r="AD35" s="5">
        <v>2</v>
      </c>
      <c r="AE35" s="6" t="s">
        <v>112</v>
      </c>
      <c r="AF35" s="11">
        <f t="shared" si="0"/>
        <v>47.900000000000006</v>
      </c>
      <c r="AG35" s="12" t="str">
        <f t="shared" si="1"/>
        <v>Eligible</v>
      </c>
      <c r="AH35" s="12" t="str">
        <f t="shared" si="2"/>
        <v/>
      </c>
    </row>
    <row r="36" spans="1:34" ht="11.25" customHeight="1" x14ac:dyDescent="0.2">
      <c r="A36" s="5">
        <v>119</v>
      </c>
      <c r="B36" s="6" t="s">
        <v>113</v>
      </c>
      <c r="C36" s="6" t="s">
        <v>42</v>
      </c>
      <c r="D36" s="6" t="s">
        <v>108</v>
      </c>
      <c r="E36" s="6" t="s">
        <v>109</v>
      </c>
      <c r="F36" s="7">
        <v>7</v>
      </c>
      <c r="G36" s="7">
        <v>6.9</v>
      </c>
      <c r="H36" s="7">
        <v>7</v>
      </c>
      <c r="I36" s="7">
        <v>7.1</v>
      </c>
      <c r="J36" s="7">
        <v>10</v>
      </c>
      <c r="K36" s="7">
        <v>24</v>
      </c>
      <c r="M36" s="8">
        <v>8.625</v>
      </c>
      <c r="O36" s="7">
        <v>32.625</v>
      </c>
      <c r="P36" s="6" t="s">
        <v>31</v>
      </c>
      <c r="Q36" s="7">
        <v>7.4</v>
      </c>
      <c r="R36" s="7">
        <v>7.5</v>
      </c>
      <c r="S36" s="7">
        <v>7.2</v>
      </c>
      <c r="T36" s="7">
        <v>7.2</v>
      </c>
      <c r="U36" s="7">
        <v>9.9</v>
      </c>
      <c r="V36" s="7">
        <v>24.5</v>
      </c>
      <c r="W36" s="7">
        <v>0</v>
      </c>
      <c r="X36" s="8">
        <v>8.75</v>
      </c>
      <c r="Z36" s="7">
        <v>33.25</v>
      </c>
      <c r="AA36" s="7">
        <v>65.875</v>
      </c>
      <c r="AB36" s="6" t="s">
        <v>31</v>
      </c>
      <c r="AC36" s="9">
        <v>65.875</v>
      </c>
      <c r="AD36" s="5">
        <v>3</v>
      </c>
      <c r="AE36" s="6" t="s">
        <v>114</v>
      </c>
      <c r="AF36" s="11">
        <f t="shared" si="0"/>
        <v>48.5</v>
      </c>
      <c r="AG36" s="12" t="str">
        <f t="shared" si="1"/>
        <v>Eligible</v>
      </c>
      <c r="AH36" s="12" t="str">
        <f t="shared" si="2"/>
        <v/>
      </c>
    </row>
    <row r="37" spans="1:34" ht="11.25" customHeight="1" x14ac:dyDescent="0.2">
      <c r="A37" s="5">
        <v>161</v>
      </c>
      <c r="B37" s="6" t="s">
        <v>115</v>
      </c>
      <c r="C37" s="6" t="s">
        <v>97</v>
      </c>
      <c r="D37" s="6" t="s">
        <v>108</v>
      </c>
      <c r="E37" s="6" t="s">
        <v>109</v>
      </c>
      <c r="F37" s="7">
        <v>7.1</v>
      </c>
      <c r="G37" s="7">
        <v>6.8</v>
      </c>
      <c r="H37" s="7">
        <v>7.1</v>
      </c>
      <c r="I37" s="7">
        <v>7.4</v>
      </c>
      <c r="J37" s="7">
        <v>10</v>
      </c>
      <c r="K37" s="7">
        <v>24.2</v>
      </c>
      <c r="M37" s="8">
        <v>8.2149999999999999</v>
      </c>
      <c r="O37" s="7">
        <v>32.414999999999999</v>
      </c>
      <c r="P37" s="6" t="s">
        <v>31</v>
      </c>
      <c r="Q37" s="7">
        <v>7.4</v>
      </c>
      <c r="R37" s="7">
        <v>7</v>
      </c>
      <c r="S37" s="7">
        <v>7.4</v>
      </c>
      <c r="T37" s="7">
        <v>7.1</v>
      </c>
      <c r="U37" s="7">
        <v>9.9</v>
      </c>
      <c r="V37" s="7">
        <v>24.4</v>
      </c>
      <c r="W37" s="7">
        <v>0</v>
      </c>
      <c r="X37" s="8">
        <v>8.4649999999999999</v>
      </c>
      <c r="Z37" s="7">
        <v>32.865000000000002</v>
      </c>
      <c r="AA37" s="7">
        <v>65.28</v>
      </c>
      <c r="AB37" s="6" t="s">
        <v>31</v>
      </c>
      <c r="AC37" s="9">
        <v>65.28</v>
      </c>
      <c r="AD37" s="5">
        <v>4</v>
      </c>
      <c r="AE37" s="6" t="s">
        <v>116</v>
      </c>
      <c r="AF37" s="11">
        <f t="shared" si="0"/>
        <v>48.599999999999994</v>
      </c>
      <c r="AG37" s="12" t="str">
        <f t="shared" si="1"/>
        <v>Eligible</v>
      </c>
      <c r="AH37" s="12" t="str">
        <f t="shared" si="2"/>
        <v/>
      </c>
    </row>
    <row r="38" spans="1:34" ht="11.25" customHeight="1" x14ac:dyDescent="0.2">
      <c r="A38" s="5">
        <v>122</v>
      </c>
      <c r="B38" s="6" t="s">
        <v>117</v>
      </c>
      <c r="C38" s="6" t="s">
        <v>42</v>
      </c>
      <c r="D38" s="6" t="s">
        <v>108</v>
      </c>
      <c r="E38" s="6" t="s">
        <v>109</v>
      </c>
      <c r="F38" s="7">
        <v>7.1</v>
      </c>
      <c r="G38" s="7">
        <v>6.9</v>
      </c>
      <c r="H38" s="7">
        <v>6.9</v>
      </c>
      <c r="I38" s="7">
        <v>7.3</v>
      </c>
      <c r="J38" s="7">
        <v>9.6</v>
      </c>
      <c r="K38" s="7">
        <v>23.6</v>
      </c>
      <c r="M38" s="8">
        <v>8.68</v>
      </c>
      <c r="O38" s="7">
        <v>32.28</v>
      </c>
      <c r="P38" s="6" t="s">
        <v>31</v>
      </c>
      <c r="Q38" s="7">
        <v>7.3</v>
      </c>
      <c r="R38" s="7">
        <v>6.7</v>
      </c>
      <c r="S38" s="7">
        <v>7</v>
      </c>
      <c r="T38" s="7">
        <v>7.1</v>
      </c>
      <c r="U38" s="7">
        <v>9.9</v>
      </c>
      <c r="V38" s="7">
        <v>24</v>
      </c>
      <c r="W38" s="7">
        <v>0</v>
      </c>
      <c r="X38" s="8">
        <v>8.84</v>
      </c>
      <c r="Z38" s="7">
        <v>32.840000000000003</v>
      </c>
      <c r="AA38" s="7">
        <v>65.12</v>
      </c>
      <c r="AB38" s="6" t="s">
        <v>31</v>
      </c>
      <c r="AC38" s="9">
        <v>65.12</v>
      </c>
      <c r="AD38" s="5">
        <v>5</v>
      </c>
      <c r="AE38" s="6" t="s">
        <v>118</v>
      </c>
      <c r="AF38" s="11">
        <f t="shared" si="0"/>
        <v>47.600000000000009</v>
      </c>
      <c r="AG38" s="12" t="str">
        <f t="shared" si="1"/>
        <v>Eligible</v>
      </c>
      <c r="AH38" s="12" t="str">
        <f t="shared" si="2"/>
        <v/>
      </c>
    </row>
    <row r="39" spans="1:34" ht="11.25" customHeight="1" x14ac:dyDescent="0.2">
      <c r="A39" s="5">
        <v>192</v>
      </c>
      <c r="B39" s="6" t="s">
        <v>119</v>
      </c>
      <c r="C39" s="6" t="s">
        <v>107</v>
      </c>
      <c r="D39" s="6" t="s">
        <v>108</v>
      </c>
      <c r="E39" s="6" t="s">
        <v>109</v>
      </c>
      <c r="F39" s="7">
        <v>6.6</v>
      </c>
      <c r="G39" s="7">
        <v>6.7</v>
      </c>
      <c r="H39" s="7">
        <v>7</v>
      </c>
      <c r="I39" s="7">
        <v>6.8</v>
      </c>
      <c r="J39" s="7">
        <v>9.6999999999999993</v>
      </c>
      <c r="K39" s="7">
        <v>23.2</v>
      </c>
      <c r="M39" s="8">
        <v>6.73</v>
      </c>
      <c r="O39" s="7">
        <v>29.93</v>
      </c>
      <c r="P39" s="6" t="s">
        <v>31</v>
      </c>
      <c r="Q39" s="7">
        <v>6.9</v>
      </c>
      <c r="R39" s="7">
        <v>6.6</v>
      </c>
      <c r="S39" s="7">
        <v>6.8</v>
      </c>
      <c r="T39" s="7">
        <v>6.7</v>
      </c>
      <c r="U39" s="7">
        <v>10</v>
      </c>
      <c r="V39" s="7">
        <v>23.5</v>
      </c>
      <c r="W39" s="7">
        <v>0</v>
      </c>
      <c r="X39" s="8">
        <v>6.65</v>
      </c>
      <c r="Z39" s="7">
        <v>30.15</v>
      </c>
      <c r="AA39" s="7">
        <v>60.08</v>
      </c>
      <c r="AB39" s="6" t="s">
        <v>31</v>
      </c>
      <c r="AC39" s="9">
        <v>60.08</v>
      </c>
      <c r="AD39" s="5">
        <v>6</v>
      </c>
      <c r="AE39" s="6" t="s">
        <v>120</v>
      </c>
      <c r="AF39" s="11">
        <f t="shared" si="0"/>
        <v>46.699999999999996</v>
      </c>
      <c r="AG39" s="12" t="str">
        <f t="shared" si="1"/>
        <v/>
      </c>
      <c r="AH39" s="12" t="str">
        <f t="shared" si="2"/>
        <v/>
      </c>
    </row>
    <row r="40" spans="1:34" ht="11.25" customHeight="1" x14ac:dyDescent="0.2">
      <c r="A40" s="5">
        <v>194</v>
      </c>
      <c r="B40" s="6" t="s">
        <v>121</v>
      </c>
      <c r="C40" s="6" t="s">
        <v>107</v>
      </c>
      <c r="D40" s="6" t="s">
        <v>108</v>
      </c>
      <c r="E40" s="6" t="s">
        <v>109</v>
      </c>
      <c r="F40" s="7">
        <v>4.5</v>
      </c>
      <c r="G40" s="7">
        <v>4.4000000000000004</v>
      </c>
      <c r="H40" s="7">
        <v>4.7</v>
      </c>
      <c r="I40" s="7">
        <v>4.8</v>
      </c>
      <c r="J40" s="7">
        <v>6.8</v>
      </c>
      <c r="K40" s="7">
        <v>16</v>
      </c>
      <c r="M40" s="8">
        <v>6.01</v>
      </c>
      <c r="O40" s="7">
        <v>22.01</v>
      </c>
      <c r="P40" s="6" t="s">
        <v>31</v>
      </c>
      <c r="Q40" s="7">
        <v>6.6</v>
      </c>
      <c r="R40" s="7">
        <v>6.7</v>
      </c>
      <c r="S40" s="7">
        <v>6.3</v>
      </c>
      <c r="T40" s="7">
        <v>6.6</v>
      </c>
      <c r="U40" s="7">
        <v>9.8000000000000007</v>
      </c>
      <c r="V40" s="7">
        <v>23</v>
      </c>
      <c r="W40" s="7">
        <v>0</v>
      </c>
      <c r="X40" s="8">
        <v>8.1850000000000005</v>
      </c>
      <c r="Z40" s="7">
        <v>31.184999999999999</v>
      </c>
      <c r="AA40" s="7">
        <v>53.195</v>
      </c>
      <c r="AB40" s="6" t="s">
        <v>31</v>
      </c>
      <c r="AC40" s="9">
        <v>53.195</v>
      </c>
      <c r="AD40" s="5">
        <v>7</v>
      </c>
      <c r="AE40" s="6" t="s">
        <v>122</v>
      </c>
      <c r="AF40" s="11">
        <f t="shared" si="0"/>
        <v>39</v>
      </c>
      <c r="AG40" s="12" t="str">
        <f t="shared" si="1"/>
        <v/>
      </c>
      <c r="AH40" s="12" t="str">
        <f t="shared" si="2"/>
        <v/>
      </c>
    </row>
    <row r="41" spans="1:34" ht="11.25" customHeight="1" x14ac:dyDescent="0.2">
      <c r="A41" s="5"/>
      <c r="B41" s="6"/>
      <c r="C41" s="6"/>
      <c r="D41" s="6"/>
      <c r="E41" s="6"/>
      <c r="O41" s="7"/>
      <c r="P41" s="6"/>
      <c r="Z41" s="7"/>
      <c r="AA41" s="7"/>
      <c r="AB41" s="6"/>
      <c r="AC41" s="9"/>
      <c r="AD41" s="5"/>
      <c r="AE41" s="6"/>
      <c r="AF41" s="11"/>
      <c r="AG41" s="12" t="str">
        <f t="shared" si="1"/>
        <v/>
      </c>
      <c r="AH41" s="12" t="str">
        <f t="shared" si="2"/>
        <v/>
      </c>
    </row>
    <row r="42" spans="1:34" ht="11.25" customHeight="1" x14ac:dyDescent="0.2">
      <c r="A42" s="5">
        <v>213</v>
      </c>
      <c r="B42" s="6" t="s">
        <v>123</v>
      </c>
      <c r="C42" s="6" t="s">
        <v>37</v>
      </c>
      <c r="D42" s="6" t="s">
        <v>124</v>
      </c>
      <c r="E42" s="6" t="s">
        <v>125</v>
      </c>
      <c r="F42" s="7">
        <v>7.2</v>
      </c>
      <c r="G42" s="7">
        <v>7</v>
      </c>
      <c r="H42" s="7">
        <v>6.9</v>
      </c>
      <c r="I42" s="7">
        <v>7.2</v>
      </c>
      <c r="J42" s="7">
        <v>9.6999999999999993</v>
      </c>
      <c r="K42" s="7">
        <v>23.9</v>
      </c>
      <c r="L42" s="7">
        <v>0</v>
      </c>
      <c r="M42" s="8">
        <v>10.8</v>
      </c>
      <c r="O42" s="7">
        <v>34.700000000000003</v>
      </c>
      <c r="P42" s="6" t="s">
        <v>31</v>
      </c>
      <c r="Q42" s="7">
        <v>7</v>
      </c>
      <c r="R42" s="7">
        <v>7.2</v>
      </c>
      <c r="S42" s="7">
        <v>7</v>
      </c>
      <c r="T42" s="7">
        <v>7.4</v>
      </c>
      <c r="U42" s="7">
        <v>10</v>
      </c>
      <c r="V42" s="7">
        <v>24.2</v>
      </c>
      <c r="W42" s="7">
        <v>0</v>
      </c>
      <c r="X42" s="8">
        <v>10.914999999999999</v>
      </c>
      <c r="Z42" s="7">
        <v>35.115000000000002</v>
      </c>
      <c r="AA42" s="7">
        <v>69.814999999999998</v>
      </c>
      <c r="AB42" s="6" t="s">
        <v>31</v>
      </c>
      <c r="AC42" s="9">
        <v>69.814999999999998</v>
      </c>
      <c r="AD42" s="5">
        <v>1</v>
      </c>
      <c r="AE42" s="6" t="s">
        <v>126</v>
      </c>
      <c r="AF42" s="11">
        <f t="shared" si="0"/>
        <v>48.1</v>
      </c>
      <c r="AG42" s="12" t="str">
        <f t="shared" si="1"/>
        <v>Eligible</v>
      </c>
      <c r="AH42" s="12" t="str">
        <f t="shared" si="2"/>
        <v/>
      </c>
    </row>
    <row r="43" spans="1:34" ht="11.25" customHeight="1" x14ac:dyDescent="0.2">
      <c r="A43" s="5">
        <v>199</v>
      </c>
      <c r="B43" s="6" t="s">
        <v>127</v>
      </c>
      <c r="C43" s="6" t="s">
        <v>66</v>
      </c>
      <c r="D43" s="6" t="s">
        <v>124</v>
      </c>
      <c r="E43" s="6" t="s">
        <v>125</v>
      </c>
      <c r="F43" s="7">
        <v>7.1</v>
      </c>
      <c r="G43" s="7">
        <v>6.8</v>
      </c>
      <c r="H43" s="7">
        <v>7.1</v>
      </c>
      <c r="I43" s="7">
        <v>6.9</v>
      </c>
      <c r="J43" s="7">
        <v>9</v>
      </c>
      <c r="K43" s="7">
        <v>23</v>
      </c>
      <c r="L43" s="7">
        <v>0</v>
      </c>
      <c r="M43" s="8">
        <v>10.215</v>
      </c>
      <c r="O43" s="7">
        <v>33.215000000000003</v>
      </c>
      <c r="P43" s="6" t="s">
        <v>31</v>
      </c>
      <c r="Q43" s="7">
        <v>6.8</v>
      </c>
      <c r="R43" s="7">
        <v>6.6</v>
      </c>
      <c r="S43" s="7">
        <v>6.5</v>
      </c>
      <c r="T43" s="7">
        <v>6.6</v>
      </c>
      <c r="U43" s="7">
        <v>9</v>
      </c>
      <c r="V43" s="7">
        <v>22.2</v>
      </c>
      <c r="W43" s="7">
        <v>0</v>
      </c>
      <c r="X43" s="8">
        <v>8.9849999999999994</v>
      </c>
      <c r="Z43" s="7">
        <v>31.184999999999999</v>
      </c>
      <c r="AA43" s="7">
        <v>64.400000000000006</v>
      </c>
      <c r="AB43" s="6" t="s">
        <v>31</v>
      </c>
      <c r="AC43" s="9">
        <v>64.400000000000006</v>
      </c>
      <c r="AD43" s="5">
        <v>2</v>
      </c>
      <c r="AE43" s="6" t="s">
        <v>128</v>
      </c>
      <c r="AF43" s="11">
        <f t="shared" si="0"/>
        <v>45.2</v>
      </c>
      <c r="AG43" s="12" t="str">
        <f t="shared" si="1"/>
        <v/>
      </c>
      <c r="AH43" s="12" t="str">
        <f t="shared" si="2"/>
        <v/>
      </c>
    </row>
    <row r="44" spans="1:34" ht="11.25" customHeight="1" x14ac:dyDescent="0.2">
      <c r="A44" s="5">
        <v>202</v>
      </c>
      <c r="B44" s="6" t="s">
        <v>129</v>
      </c>
      <c r="C44" s="6" t="s">
        <v>66</v>
      </c>
      <c r="D44" s="6" t="s">
        <v>124</v>
      </c>
      <c r="E44" s="6" t="s">
        <v>125</v>
      </c>
      <c r="F44" s="7">
        <v>2.8</v>
      </c>
      <c r="G44" s="7">
        <v>2.8</v>
      </c>
      <c r="H44" s="7">
        <v>2.8</v>
      </c>
      <c r="I44" s="7">
        <v>2.7</v>
      </c>
      <c r="J44" s="7">
        <v>3.6</v>
      </c>
      <c r="K44" s="7">
        <v>9.1999999999999993</v>
      </c>
      <c r="L44" s="7">
        <v>0</v>
      </c>
      <c r="M44" s="8">
        <v>4</v>
      </c>
      <c r="O44" s="7">
        <v>13.2</v>
      </c>
      <c r="P44" s="6" t="s">
        <v>130</v>
      </c>
      <c r="Q44" s="7">
        <v>6.9</v>
      </c>
      <c r="R44" s="7">
        <v>7</v>
      </c>
      <c r="S44" s="7">
        <v>7.2</v>
      </c>
      <c r="T44" s="7">
        <v>6.8</v>
      </c>
      <c r="U44" s="7">
        <v>9.6</v>
      </c>
      <c r="V44" s="7">
        <v>23.5</v>
      </c>
      <c r="W44" s="7">
        <v>0</v>
      </c>
      <c r="X44" s="8">
        <v>9.8149999999999995</v>
      </c>
      <c r="Z44" s="7">
        <v>33.314999999999998</v>
      </c>
      <c r="AA44" s="7">
        <v>46.515000000000001</v>
      </c>
      <c r="AB44" s="6" t="s">
        <v>31</v>
      </c>
      <c r="AC44" s="9">
        <v>46.515000000000001</v>
      </c>
      <c r="AD44" s="5">
        <v>3</v>
      </c>
      <c r="AE44" s="6" t="s">
        <v>131</v>
      </c>
      <c r="AF44" s="11">
        <f t="shared" si="0"/>
        <v>32.700000000000003</v>
      </c>
      <c r="AG44" s="12" t="str">
        <f t="shared" si="1"/>
        <v/>
      </c>
      <c r="AH44" s="12" t="str">
        <f t="shared" si="2"/>
        <v/>
      </c>
    </row>
    <row r="45" spans="1:34" ht="11.25" customHeight="1" x14ac:dyDescent="0.2">
      <c r="A45" s="5"/>
      <c r="B45" s="6"/>
      <c r="C45" s="6"/>
      <c r="D45" s="6"/>
      <c r="E45" s="6"/>
      <c r="O45" s="7"/>
      <c r="P45" s="6"/>
      <c r="Z45" s="7"/>
      <c r="AA45" s="7"/>
      <c r="AB45" s="6"/>
      <c r="AC45" s="9"/>
      <c r="AD45" s="5"/>
      <c r="AE45" s="6"/>
      <c r="AF45" s="11"/>
      <c r="AG45" s="12" t="str">
        <f t="shared" si="1"/>
        <v/>
      </c>
      <c r="AH45" s="12" t="str">
        <f t="shared" si="2"/>
        <v/>
      </c>
    </row>
    <row r="46" spans="1:34" ht="11.25" customHeight="1" x14ac:dyDescent="0.2">
      <c r="A46" s="5">
        <v>155</v>
      </c>
      <c r="B46" s="6" t="s">
        <v>132</v>
      </c>
      <c r="C46" s="6" t="s">
        <v>97</v>
      </c>
      <c r="D46" s="6" t="s">
        <v>133</v>
      </c>
      <c r="E46" s="6" t="s">
        <v>134</v>
      </c>
      <c r="F46" s="7">
        <v>6.7</v>
      </c>
      <c r="G46" s="7">
        <v>6.6</v>
      </c>
      <c r="H46" s="7">
        <v>6.7</v>
      </c>
      <c r="I46" s="7">
        <v>6.9</v>
      </c>
      <c r="J46" s="7">
        <v>9.9</v>
      </c>
      <c r="K46" s="7">
        <v>23.3</v>
      </c>
      <c r="L46" s="7">
        <v>0</v>
      </c>
      <c r="M46" s="8">
        <v>9.51</v>
      </c>
      <c r="O46" s="7">
        <v>32.81</v>
      </c>
      <c r="P46" s="6" t="s">
        <v>31</v>
      </c>
      <c r="Q46" s="7">
        <v>6.7</v>
      </c>
      <c r="R46" s="7">
        <v>6.9</v>
      </c>
      <c r="S46" s="7">
        <v>6.5</v>
      </c>
      <c r="T46" s="7">
        <v>6.5</v>
      </c>
      <c r="U46" s="7">
        <v>9.6999999999999993</v>
      </c>
      <c r="V46" s="7">
        <v>22.9</v>
      </c>
      <c r="W46" s="7">
        <v>0</v>
      </c>
      <c r="X46" s="8">
        <v>9.36</v>
      </c>
      <c r="Y46" s="5">
        <v>2</v>
      </c>
      <c r="Z46" s="7">
        <v>30.26</v>
      </c>
      <c r="AA46" s="7">
        <v>63.07</v>
      </c>
      <c r="AB46" s="6" t="s">
        <v>31</v>
      </c>
      <c r="AC46" s="9">
        <v>63.07</v>
      </c>
      <c r="AD46" s="5">
        <v>1</v>
      </c>
      <c r="AE46" s="6" t="s">
        <v>135</v>
      </c>
      <c r="AF46" s="11">
        <f t="shared" si="0"/>
        <v>44.2</v>
      </c>
      <c r="AG46" s="12" t="str">
        <f t="shared" si="1"/>
        <v/>
      </c>
      <c r="AH46" s="12" t="str">
        <f t="shared" si="2"/>
        <v/>
      </c>
    </row>
    <row r="47" spans="1:34" ht="11.25" customHeight="1" x14ac:dyDescent="0.2">
      <c r="A47" s="5">
        <v>204</v>
      </c>
      <c r="B47" s="6" t="s">
        <v>136</v>
      </c>
      <c r="C47" s="6" t="s">
        <v>66</v>
      </c>
      <c r="D47" s="6" t="s">
        <v>133</v>
      </c>
      <c r="E47" s="6" t="s">
        <v>134</v>
      </c>
      <c r="F47" s="7">
        <v>6.2</v>
      </c>
      <c r="G47" s="7">
        <v>6.4</v>
      </c>
      <c r="H47" s="7">
        <v>5.7</v>
      </c>
      <c r="I47" s="7">
        <v>5.8</v>
      </c>
      <c r="J47" s="7">
        <v>9.1999999999999993</v>
      </c>
      <c r="K47" s="7">
        <v>21.2</v>
      </c>
      <c r="L47" s="7">
        <v>0</v>
      </c>
      <c r="M47" s="8">
        <v>8.19</v>
      </c>
      <c r="O47" s="7">
        <v>29.39</v>
      </c>
      <c r="P47" s="6" t="s">
        <v>31</v>
      </c>
      <c r="Q47" s="7">
        <v>6.3</v>
      </c>
      <c r="R47" s="7">
        <v>6.4</v>
      </c>
      <c r="S47" s="7">
        <v>5.6</v>
      </c>
      <c r="T47" s="7">
        <v>5.6</v>
      </c>
      <c r="U47" s="7">
        <v>9.4</v>
      </c>
      <c r="V47" s="7">
        <v>21.3</v>
      </c>
      <c r="W47" s="7">
        <v>0</v>
      </c>
      <c r="X47" s="8">
        <v>7.91</v>
      </c>
      <c r="Z47" s="7">
        <v>29.21</v>
      </c>
      <c r="AA47" s="7">
        <v>58.6</v>
      </c>
      <c r="AB47" s="6" t="s">
        <v>31</v>
      </c>
      <c r="AC47" s="9">
        <v>58.6</v>
      </c>
      <c r="AD47" s="5">
        <v>2</v>
      </c>
      <c r="AE47" s="6" t="s">
        <v>137</v>
      </c>
      <c r="AF47" s="11">
        <f t="shared" si="0"/>
        <v>42.5</v>
      </c>
      <c r="AG47" s="12" t="str">
        <f t="shared" si="1"/>
        <v/>
      </c>
      <c r="AH47" s="12" t="str">
        <f t="shared" si="2"/>
        <v/>
      </c>
    </row>
    <row r="48" spans="1:34" ht="11.25" customHeight="1" x14ac:dyDescent="0.2">
      <c r="A48" s="5">
        <v>130</v>
      </c>
      <c r="B48" s="6" t="s">
        <v>138</v>
      </c>
      <c r="C48" s="6" t="s">
        <v>63</v>
      </c>
      <c r="D48" s="6" t="s">
        <v>133</v>
      </c>
      <c r="E48" s="6" t="s">
        <v>134</v>
      </c>
      <c r="F48" s="7">
        <v>2.1</v>
      </c>
      <c r="G48" s="7">
        <v>1.9</v>
      </c>
      <c r="H48" s="7">
        <v>1.9</v>
      </c>
      <c r="I48" s="7">
        <v>2</v>
      </c>
      <c r="J48" s="7">
        <v>2.7</v>
      </c>
      <c r="K48" s="7">
        <v>6.6</v>
      </c>
      <c r="L48" s="7">
        <v>0</v>
      </c>
      <c r="M48" s="8">
        <v>2.96</v>
      </c>
      <c r="O48" s="7">
        <v>9.56</v>
      </c>
      <c r="P48" s="6" t="s">
        <v>31</v>
      </c>
      <c r="Q48" s="7">
        <v>6.7</v>
      </c>
      <c r="R48" s="7">
        <v>7.3</v>
      </c>
      <c r="S48" s="7">
        <v>6.9</v>
      </c>
      <c r="T48" s="7">
        <v>6.8</v>
      </c>
      <c r="U48" s="7">
        <v>9.5</v>
      </c>
      <c r="V48" s="7">
        <v>23.2</v>
      </c>
      <c r="W48" s="7">
        <v>0</v>
      </c>
      <c r="X48" s="8">
        <v>10.220000000000001</v>
      </c>
      <c r="Z48" s="7">
        <v>33.42</v>
      </c>
      <c r="AA48" s="7">
        <v>42.98</v>
      </c>
      <c r="AB48" s="6" t="s">
        <v>31</v>
      </c>
      <c r="AC48" s="9">
        <v>42.98</v>
      </c>
      <c r="AD48" s="5">
        <v>3</v>
      </c>
      <c r="AE48" s="6" t="s">
        <v>139</v>
      </c>
      <c r="AF48" s="11">
        <f t="shared" si="0"/>
        <v>29.799999999999997</v>
      </c>
      <c r="AG48" s="12" t="str">
        <f t="shared" si="1"/>
        <v/>
      </c>
      <c r="AH48" s="12" t="str">
        <f t="shared" si="2"/>
        <v/>
      </c>
    </row>
    <row r="49" spans="1:34" s="14" customFormat="1" ht="11.25" customHeight="1" x14ac:dyDescent="0.2">
      <c r="A49" s="5"/>
      <c r="B49" s="6"/>
      <c r="C49" s="6"/>
      <c r="D49" s="6"/>
      <c r="E49" s="6"/>
      <c r="F49" s="7"/>
      <c r="G49" s="7"/>
      <c r="H49" s="7"/>
      <c r="I49" s="7"/>
      <c r="J49" s="7"/>
      <c r="K49" s="7"/>
      <c r="L49" s="13"/>
      <c r="M49" s="8"/>
      <c r="O49" s="7"/>
      <c r="P49" s="6"/>
      <c r="Q49" s="7"/>
      <c r="R49" s="7"/>
      <c r="S49" s="7"/>
      <c r="T49" s="7"/>
      <c r="U49" s="7"/>
      <c r="V49" s="7"/>
      <c r="W49" s="7"/>
      <c r="X49" s="8"/>
      <c r="Z49" s="7"/>
      <c r="AA49" s="7"/>
      <c r="AB49" s="6"/>
      <c r="AC49" s="9"/>
      <c r="AD49" s="5"/>
      <c r="AE49" s="6"/>
      <c r="AF49" s="15"/>
    </row>
    <row r="50" spans="1:34" ht="11.25" customHeight="1" x14ac:dyDescent="0.2">
      <c r="A50" s="5">
        <v>201</v>
      </c>
      <c r="B50" s="6" t="s">
        <v>140</v>
      </c>
      <c r="C50" s="6" t="s">
        <v>107</v>
      </c>
      <c r="D50" s="6" t="s">
        <v>141</v>
      </c>
      <c r="E50" s="6" t="s">
        <v>142</v>
      </c>
      <c r="F50" s="7">
        <v>7.8</v>
      </c>
      <c r="G50" s="7">
        <v>7.8</v>
      </c>
      <c r="H50" s="7">
        <v>7.6</v>
      </c>
      <c r="I50" s="7">
        <v>7.6</v>
      </c>
      <c r="J50" s="7">
        <v>9.9</v>
      </c>
      <c r="K50" s="7">
        <v>25.3</v>
      </c>
      <c r="M50" s="8">
        <v>7.98</v>
      </c>
      <c r="O50" s="7">
        <v>33.28</v>
      </c>
      <c r="P50" s="6" t="s">
        <v>31</v>
      </c>
      <c r="Q50" s="7">
        <v>8.3000000000000007</v>
      </c>
      <c r="R50" s="7">
        <v>8</v>
      </c>
      <c r="S50" s="7">
        <v>7.6</v>
      </c>
      <c r="T50" s="7">
        <v>8.1</v>
      </c>
      <c r="U50" s="7">
        <v>9.9</v>
      </c>
      <c r="V50" s="7">
        <v>26</v>
      </c>
      <c r="W50" s="7">
        <v>1.6</v>
      </c>
      <c r="X50" s="8">
        <v>8.5350000000000001</v>
      </c>
      <c r="Z50" s="7">
        <v>36.134999999999998</v>
      </c>
      <c r="AA50" s="7">
        <v>69.415000000000006</v>
      </c>
      <c r="AB50" s="6" t="s">
        <v>31</v>
      </c>
      <c r="AC50" s="9">
        <v>69.415000000000006</v>
      </c>
      <c r="AD50" s="5">
        <v>1</v>
      </c>
      <c r="AE50" s="6" t="s">
        <v>143</v>
      </c>
      <c r="AF50" s="11">
        <f t="shared" si="0"/>
        <v>52.900000000000006</v>
      </c>
      <c r="AG50" s="12" t="str">
        <f>IF(AF50&gt;=49.1,"Eligible","")</f>
        <v>Eligible</v>
      </c>
      <c r="AH50" s="12" t="str">
        <f>IF(AF50&gt;=51.4,"Eligible","")</f>
        <v>Eligible</v>
      </c>
    </row>
    <row r="51" spans="1:34" ht="11.25" customHeight="1" x14ac:dyDescent="0.2">
      <c r="A51" s="5">
        <v>182</v>
      </c>
      <c r="B51" s="6" t="s">
        <v>144</v>
      </c>
      <c r="C51" s="6" t="s">
        <v>76</v>
      </c>
      <c r="D51" s="6" t="s">
        <v>141</v>
      </c>
      <c r="E51" s="6" t="s">
        <v>142</v>
      </c>
      <c r="F51" s="7">
        <v>7.4</v>
      </c>
      <c r="G51" s="7">
        <v>7.4</v>
      </c>
      <c r="H51" s="7">
        <v>7.5</v>
      </c>
      <c r="I51" s="7">
        <v>7.5</v>
      </c>
      <c r="J51" s="7">
        <v>9.9</v>
      </c>
      <c r="K51" s="7">
        <v>24.8</v>
      </c>
      <c r="M51" s="8">
        <v>8.5399999999999991</v>
      </c>
      <c r="O51" s="7">
        <v>33.340000000000003</v>
      </c>
      <c r="P51" s="6" t="s">
        <v>31</v>
      </c>
      <c r="Q51" s="7">
        <v>7.4</v>
      </c>
      <c r="R51" s="7">
        <v>7.2</v>
      </c>
      <c r="S51" s="7">
        <v>7.2</v>
      </c>
      <c r="T51" s="7">
        <v>7.3</v>
      </c>
      <c r="U51" s="7">
        <v>10</v>
      </c>
      <c r="V51" s="7">
        <v>24.5</v>
      </c>
      <c r="W51" s="7">
        <v>1.4</v>
      </c>
      <c r="X51" s="8">
        <v>8.61</v>
      </c>
      <c r="Z51" s="7">
        <v>34.51</v>
      </c>
      <c r="AA51" s="7">
        <v>67.849999999999994</v>
      </c>
      <c r="AB51" s="6" t="s">
        <v>31</v>
      </c>
      <c r="AC51" s="9">
        <v>67.849999999999994</v>
      </c>
      <c r="AD51" s="5">
        <v>2</v>
      </c>
      <c r="AE51" s="6" t="s">
        <v>145</v>
      </c>
      <c r="AF51" s="11">
        <f t="shared" si="0"/>
        <v>50.699999999999996</v>
      </c>
      <c r="AG51" s="12" t="str">
        <f t="shared" ref="AG51:AG107" si="3">IF(AF51&gt;=49.1,"Eligible","")</f>
        <v>Eligible</v>
      </c>
      <c r="AH51" s="12" t="str">
        <f t="shared" ref="AH51:AH107" si="4">IF(AF51&gt;=51.4,"Eligible","")</f>
        <v/>
      </c>
    </row>
    <row r="52" spans="1:34" ht="11.25" customHeight="1" x14ac:dyDescent="0.2">
      <c r="A52" s="5">
        <v>152</v>
      </c>
      <c r="B52" s="6" t="s">
        <v>146</v>
      </c>
      <c r="C52" s="6" t="s">
        <v>147</v>
      </c>
      <c r="D52" s="6" t="s">
        <v>141</v>
      </c>
      <c r="E52" s="6" t="s">
        <v>142</v>
      </c>
      <c r="F52" s="7">
        <v>7</v>
      </c>
      <c r="G52" s="7">
        <v>7</v>
      </c>
      <c r="H52" s="7">
        <v>7</v>
      </c>
      <c r="I52" s="7">
        <v>7</v>
      </c>
      <c r="J52" s="7">
        <v>9.6999999999999993</v>
      </c>
      <c r="K52" s="7">
        <v>23.7</v>
      </c>
      <c r="M52" s="8">
        <v>8.92</v>
      </c>
      <c r="O52" s="7">
        <v>32.619999999999997</v>
      </c>
      <c r="P52" s="6" t="s">
        <v>31</v>
      </c>
      <c r="Q52" s="7">
        <v>7.2</v>
      </c>
      <c r="R52" s="7">
        <v>7.2</v>
      </c>
      <c r="S52" s="7">
        <v>6.9</v>
      </c>
      <c r="T52" s="7">
        <v>7.2</v>
      </c>
      <c r="U52" s="7">
        <v>10</v>
      </c>
      <c r="V52" s="7">
        <v>24.4</v>
      </c>
      <c r="W52" s="7">
        <v>1.4</v>
      </c>
      <c r="X52" s="8">
        <v>8.9350000000000005</v>
      </c>
      <c r="Z52" s="7">
        <v>34.734999999999999</v>
      </c>
      <c r="AA52" s="7">
        <v>67.355000000000004</v>
      </c>
      <c r="AB52" s="6" t="s">
        <v>31</v>
      </c>
      <c r="AC52" s="9">
        <v>67.355000000000004</v>
      </c>
      <c r="AD52" s="5">
        <v>3</v>
      </c>
      <c r="AE52" s="6" t="s">
        <v>148</v>
      </c>
      <c r="AF52" s="11">
        <f t="shared" si="0"/>
        <v>49.5</v>
      </c>
      <c r="AG52" s="12" t="str">
        <f t="shared" si="3"/>
        <v>Eligible</v>
      </c>
      <c r="AH52" s="12" t="str">
        <f t="shared" si="4"/>
        <v/>
      </c>
    </row>
    <row r="53" spans="1:34" ht="11.25" customHeight="1" x14ac:dyDescent="0.2">
      <c r="A53" s="5">
        <v>150</v>
      </c>
      <c r="B53" s="6" t="s">
        <v>149</v>
      </c>
      <c r="C53" s="6" t="s">
        <v>45</v>
      </c>
      <c r="D53" s="6" t="s">
        <v>141</v>
      </c>
      <c r="E53" s="6" t="s">
        <v>142</v>
      </c>
      <c r="F53" s="7">
        <v>7</v>
      </c>
      <c r="G53" s="7">
        <v>6.8</v>
      </c>
      <c r="H53" s="7">
        <v>6.8</v>
      </c>
      <c r="I53" s="7">
        <v>7</v>
      </c>
      <c r="J53" s="7">
        <v>9.8000000000000007</v>
      </c>
      <c r="K53" s="7">
        <v>23.6</v>
      </c>
      <c r="M53" s="8">
        <v>8.52</v>
      </c>
      <c r="O53" s="7">
        <v>32.119999999999997</v>
      </c>
      <c r="P53" s="6" t="s">
        <v>31</v>
      </c>
      <c r="Q53" s="7">
        <v>7.1</v>
      </c>
      <c r="R53" s="7">
        <v>7.2</v>
      </c>
      <c r="S53" s="7">
        <v>6.9</v>
      </c>
      <c r="T53" s="7">
        <v>7.2</v>
      </c>
      <c r="U53" s="7">
        <v>10</v>
      </c>
      <c r="V53" s="7">
        <v>24.3</v>
      </c>
      <c r="W53" s="7">
        <v>1.4</v>
      </c>
      <c r="X53" s="8">
        <v>8.59</v>
      </c>
      <c r="Z53" s="7">
        <v>34.29</v>
      </c>
      <c r="AA53" s="7">
        <v>66.41</v>
      </c>
      <c r="AB53" s="6" t="s">
        <v>31</v>
      </c>
      <c r="AC53" s="9">
        <v>66.41</v>
      </c>
      <c r="AD53" s="5">
        <v>4</v>
      </c>
      <c r="AE53" s="6" t="s">
        <v>150</v>
      </c>
      <c r="AF53" s="11">
        <f t="shared" si="0"/>
        <v>49.3</v>
      </c>
      <c r="AG53" s="12" t="str">
        <f t="shared" si="3"/>
        <v>Eligible</v>
      </c>
      <c r="AH53" s="12" t="str">
        <f t="shared" si="4"/>
        <v/>
      </c>
    </row>
    <row r="54" spans="1:34" ht="11.25" customHeight="1" x14ac:dyDescent="0.2">
      <c r="A54" s="5">
        <v>162</v>
      </c>
      <c r="B54" s="6" t="s">
        <v>151</v>
      </c>
      <c r="C54" s="6" t="s">
        <v>45</v>
      </c>
      <c r="D54" s="6" t="s">
        <v>141</v>
      </c>
      <c r="E54" s="6" t="s">
        <v>142</v>
      </c>
      <c r="F54" s="7">
        <v>7.4</v>
      </c>
      <c r="G54" s="7">
        <v>7.4</v>
      </c>
      <c r="H54" s="7">
        <v>7.3</v>
      </c>
      <c r="I54" s="7">
        <v>7.3</v>
      </c>
      <c r="J54" s="7">
        <v>9.8000000000000007</v>
      </c>
      <c r="K54" s="7">
        <v>24.5</v>
      </c>
      <c r="M54" s="8">
        <v>7.5350000000000001</v>
      </c>
      <c r="O54" s="7">
        <v>32.034999999999997</v>
      </c>
      <c r="P54" s="6" t="s">
        <v>31</v>
      </c>
      <c r="Q54" s="7">
        <v>7.4</v>
      </c>
      <c r="R54" s="7">
        <v>7.7</v>
      </c>
      <c r="S54" s="7">
        <v>7.6</v>
      </c>
      <c r="T54" s="7">
        <v>7.7</v>
      </c>
      <c r="U54" s="7">
        <v>9.8000000000000007</v>
      </c>
      <c r="V54" s="7">
        <v>25.1</v>
      </c>
      <c r="W54" s="7">
        <v>1.4</v>
      </c>
      <c r="X54" s="8">
        <v>7.8449999999999998</v>
      </c>
      <c r="Z54" s="7">
        <v>34.344999999999999</v>
      </c>
      <c r="AA54" s="7">
        <v>66.38</v>
      </c>
      <c r="AB54" s="6" t="s">
        <v>31</v>
      </c>
      <c r="AC54" s="9">
        <v>66.38</v>
      </c>
      <c r="AD54" s="5">
        <v>5</v>
      </c>
      <c r="AE54" s="6" t="s">
        <v>152</v>
      </c>
      <c r="AF54" s="11">
        <f t="shared" si="0"/>
        <v>51</v>
      </c>
      <c r="AG54" s="12" t="str">
        <f t="shared" si="3"/>
        <v>Eligible</v>
      </c>
      <c r="AH54" s="12" t="str">
        <f t="shared" si="4"/>
        <v/>
      </c>
    </row>
    <row r="55" spans="1:34" ht="11.25" customHeight="1" x14ac:dyDescent="0.2">
      <c r="A55" s="5">
        <v>178</v>
      </c>
      <c r="B55" s="6" t="s">
        <v>153</v>
      </c>
      <c r="C55" s="6" t="s">
        <v>76</v>
      </c>
      <c r="D55" s="6" t="s">
        <v>141</v>
      </c>
      <c r="E55" s="6" t="s">
        <v>142</v>
      </c>
      <c r="F55" s="7">
        <v>7.5</v>
      </c>
      <c r="G55" s="7">
        <v>7.2</v>
      </c>
      <c r="H55" s="7">
        <v>7.3</v>
      </c>
      <c r="I55" s="7">
        <v>7.3</v>
      </c>
      <c r="J55" s="7">
        <v>9.6999999999999993</v>
      </c>
      <c r="K55" s="7">
        <v>24.3</v>
      </c>
      <c r="M55" s="8">
        <v>7.625</v>
      </c>
      <c r="O55" s="7">
        <v>31.925000000000001</v>
      </c>
      <c r="P55" s="6" t="s">
        <v>31</v>
      </c>
      <c r="Q55" s="7">
        <v>7.4</v>
      </c>
      <c r="R55" s="7">
        <v>7.5</v>
      </c>
      <c r="S55" s="7">
        <v>7.4</v>
      </c>
      <c r="T55" s="7">
        <v>7.7</v>
      </c>
      <c r="U55" s="7">
        <v>9.8000000000000007</v>
      </c>
      <c r="V55" s="7">
        <v>24.7</v>
      </c>
      <c r="W55" s="7">
        <v>1.4</v>
      </c>
      <c r="X55" s="8">
        <v>7.9050000000000002</v>
      </c>
      <c r="Z55" s="7">
        <v>34.005000000000003</v>
      </c>
      <c r="AA55" s="7">
        <v>65.930000000000007</v>
      </c>
      <c r="AB55" s="6" t="s">
        <v>31</v>
      </c>
      <c r="AC55" s="9">
        <v>65.930000000000007</v>
      </c>
      <c r="AD55" s="5">
        <v>6</v>
      </c>
      <c r="AE55" s="6" t="s">
        <v>154</v>
      </c>
      <c r="AF55" s="11">
        <f t="shared" si="0"/>
        <v>50.400000000000006</v>
      </c>
      <c r="AG55" s="12" t="str">
        <f t="shared" si="3"/>
        <v>Eligible</v>
      </c>
      <c r="AH55" s="12" t="str">
        <f t="shared" si="4"/>
        <v/>
      </c>
    </row>
    <row r="56" spans="1:34" ht="11.25" customHeight="1" x14ac:dyDescent="0.2">
      <c r="A56" s="5">
        <v>144</v>
      </c>
      <c r="B56" s="6" t="s">
        <v>155</v>
      </c>
      <c r="C56" s="6" t="s">
        <v>147</v>
      </c>
      <c r="D56" s="6" t="s">
        <v>141</v>
      </c>
      <c r="E56" s="6" t="s">
        <v>142</v>
      </c>
      <c r="F56" s="7">
        <v>7.2</v>
      </c>
      <c r="G56" s="7">
        <v>7</v>
      </c>
      <c r="H56" s="7">
        <v>7</v>
      </c>
      <c r="I56" s="7">
        <v>6.8</v>
      </c>
      <c r="J56" s="7">
        <v>9.9</v>
      </c>
      <c r="K56" s="7">
        <v>23.9</v>
      </c>
      <c r="M56" s="8">
        <v>7.99</v>
      </c>
      <c r="O56" s="7">
        <v>31.89</v>
      </c>
      <c r="P56" s="6" t="s">
        <v>31</v>
      </c>
      <c r="Q56" s="7">
        <v>7</v>
      </c>
      <c r="R56" s="7">
        <v>7</v>
      </c>
      <c r="S56" s="7">
        <v>7</v>
      </c>
      <c r="T56" s="7">
        <v>7</v>
      </c>
      <c r="U56" s="7">
        <v>10</v>
      </c>
      <c r="V56" s="7">
        <v>24</v>
      </c>
      <c r="W56" s="7">
        <v>1.4</v>
      </c>
      <c r="X56" s="8">
        <v>8.3249999999999993</v>
      </c>
      <c r="Z56" s="7">
        <v>33.725000000000001</v>
      </c>
      <c r="AA56" s="7">
        <v>65.614999999999995</v>
      </c>
      <c r="AB56" s="6" t="s">
        <v>31</v>
      </c>
      <c r="AC56" s="9">
        <v>65.614999999999995</v>
      </c>
      <c r="AD56" s="5">
        <v>7</v>
      </c>
      <c r="AE56" s="6" t="s">
        <v>156</v>
      </c>
      <c r="AF56" s="11">
        <f t="shared" si="0"/>
        <v>49.3</v>
      </c>
      <c r="AG56" s="12" t="str">
        <f t="shared" si="3"/>
        <v>Eligible</v>
      </c>
      <c r="AH56" s="12" t="str">
        <f t="shared" si="4"/>
        <v/>
      </c>
    </row>
    <row r="57" spans="1:34" ht="11.25" customHeight="1" x14ac:dyDescent="0.2">
      <c r="A57" s="5">
        <v>149</v>
      </c>
      <c r="B57" s="6" t="s">
        <v>157</v>
      </c>
      <c r="C57" s="6" t="s">
        <v>45</v>
      </c>
      <c r="D57" s="6" t="s">
        <v>141</v>
      </c>
      <c r="E57" s="6" t="s">
        <v>142</v>
      </c>
      <c r="F57" s="7">
        <v>6.9</v>
      </c>
      <c r="G57" s="7">
        <v>6.8</v>
      </c>
      <c r="H57" s="7">
        <v>6.7</v>
      </c>
      <c r="I57" s="7">
        <v>6.8</v>
      </c>
      <c r="J57" s="7">
        <v>9.9</v>
      </c>
      <c r="K57" s="7">
        <v>23.5</v>
      </c>
      <c r="M57" s="8">
        <v>8.49</v>
      </c>
      <c r="O57" s="7">
        <v>31.99</v>
      </c>
      <c r="P57" s="6" t="s">
        <v>31</v>
      </c>
      <c r="Q57" s="7">
        <v>6.9</v>
      </c>
      <c r="R57" s="7">
        <v>6.5</v>
      </c>
      <c r="S57" s="7">
        <v>6.5</v>
      </c>
      <c r="T57" s="7">
        <v>6.7</v>
      </c>
      <c r="U57" s="7">
        <v>9.8000000000000007</v>
      </c>
      <c r="V57" s="7">
        <v>23</v>
      </c>
      <c r="W57" s="7">
        <v>1.4</v>
      </c>
      <c r="X57" s="8">
        <v>8.4600000000000009</v>
      </c>
      <c r="Z57" s="7">
        <v>32.86</v>
      </c>
      <c r="AA57" s="7">
        <v>64.849999999999994</v>
      </c>
      <c r="AB57" s="6" t="s">
        <v>31</v>
      </c>
      <c r="AC57" s="9">
        <v>64.849999999999994</v>
      </c>
      <c r="AD57" s="5">
        <v>8</v>
      </c>
      <c r="AE57" s="6" t="s">
        <v>158</v>
      </c>
      <c r="AF57" s="11">
        <f t="shared" si="0"/>
        <v>47.899999999999991</v>
      </c>
      <c r="AG57" s="12" t="str">
        <f t="shared" si="3"/>
        <v/>
      </c>
      <c r="AH57" s="12" t="str">
        <f t="shared" si="4"/>
        <v/>
      </c>
    </row>
    <row r="58" spans="1:34" ht="11.25" customHeight="1" x14ac:dyDescent="0.2">
      <c r="A58" s="5">
        <v>154</v>
      </c>
      <c r="B58" s="6" t="s">
        <v>159</v>
      </c>
      <c r="C58" s="6" t="s">
        <v>147</v>
      </c>
      <c r="D58" s="6" t="s">
        <v>141</v>
      </c>
      <c r="E58" s="6" t="s">
        <v>142</v>
      </c>
      <c r="F58" s="7">
        <v>7.2</v>
      </c>
      <c r="G58" s="7">
        <v>6.8</v>
      </c>
      <c r="H58" s="7">
        <v>6.8</v>
      </c>
      <c r="I58" s="7">
        <v>7</v>
      </c>
      <c r="J58" s="7">
        <v>9.1</v>
      </c>
      <c r="K58" s="7">
        <v>22.9</v>
      </c>
      <c r="M58" s="8">
        <v>8.3650000000000002</v>
      </c>
      <c r="O58" s="7">
        <v>31.265000000000001</v>
      </c>
      <c r="P58" s="6" t="s">
        <v>31</v>
      </c>
      <c r="Q58" s="7">
        <v>6.6</v>
      </c>
      <c r="R58" s="7">
        <v>6.6</v>
      </c>
      <c r="S58" s="7">
        <v>6.7</v>
      </c>
      <c r="T58" s="7">
        <v>6.5</v>
      </c>
      <c r="U58" s="7">
        <v>9.6</v>
      </c>
      <c r="V58" s="7">
        <v>22.8</v>
      </c>
      <c r="W58" s="7">
        <v>1.4</v>
      </c>
      <c r="X58" s="8">
        <v>8.56</v>
      </c>
      <c r="Z58" s="7">
        <v>32.76</v>
      </c>
      <c r="AA58" s="7">
        <v>64.025000000000006</v>
      </c>
      <c r="AB58" s="6" t="s">
        <v>31</v>
      </c>
      <c r="AC58" s="9">
        <v>64.025000000000006</v>
      </c>
      <c r="AD58" s="5">
        <v>9</v>
      </c>
      <c r="AE58" s="6" t="s">
        <v>160</v>
      </c>
      <c r="AF58" s="11">
        <f t="shared" si="0"/>
        <v>47.1</v>
      </c>
      <c r="AG58" s="12" t="str">
        <f t="shared" si="3"/>
        <v/>
      </c>
      <c r="AH58" s="12" t="str">
        <f t="shared" si="4"/>
        <v/>
      </c>
    </row>
    <row r="59" spans="1:34" ht="11.25" customHeight="1" x14ac:dyDescent="0.2">
      <c r="A59" s="5">
        <v>195</v>
      </c>
      <c r="B59" s="6" t="s">
        <v>161</v>
      </c>
      <c r="C59" s="6" t="s">
        <v>107</v>
      </c>
      <c r="D59" s="6" t="s">
        <v>141</v>
      </c>
      <c r="E59" s="6" t="s">
        <v>142</v>
      </c>
      <c r="F59" s="7">
        <v>6.8</v>
      </c>
      <c r="G59" s="7">
        <v>6.9</v>
      </c>
      <c r="H59" s="7">
        <v>6.8</v>
      </c>
      <c r="I59" s="7">
        <v>6.7</v>
      </c>
      <c r="J59" s="7">
        <v>10</v>
      </c>
      <c r="K59" s="7">
        <v>23.6</v>
      </c>
      <c r="M59" s="8">
        <v>7.47</v>
      </c>
      <c r="O59" s="7">
        <v>31.07</v>
      </c>
      <c r="P59" s="6" t="s">
        <v>31</v>
      </c>
      <c r="Q59" s="7">
        <v>6.3</v>
      </c>
      <c r="R59" s="7">
        <v>6.3</v>
      </c>
      <c r="S59" s="7">
        <v>6.3</v>
      </c>
      <c r="T59" s="7">
        <v>6.5</v>
      </c>
      <c r="U59" s="7">
        <v>9.6</v>
      </c>
      <c r="V59" s="7">
        <v>22.2</v>
      </c>
      <c r="W59" s="7">
        <v>1.6</v>
      </c>
      <c r="X59" s="8">
        <v>7.21</v>
      </c>
      <c r="Z59" s="7">
        <v>31.01</v>
      </c>
      <c r="AA59" s="7">
        <v>62.08</v>
      </c>
      <c r="AB59" s="6" t="s">
        <v>31</v>
      </c>
      <c r="AC59" s="9">
        <v>62.08</v>
      </c>
      <c r="AD59" s="5">
        <v>10</v>
      </c>
      <c r="AE59" s="6" t="s">
        <v>162</v>
      </c>
      <c r="AF59" s="11">
        <f t="shared" si="0"/>
        <v>47.4</v>
      </c>
      <c r="AG59" s="12" t="str">
        <f t="shared" si="3"/>
        <v/>
      </c>
      <c r="AH59" s="12" t="str">
        <f t="shared" si="4"/>
        <v/>
      </c>
    </row>
    <row r="60" spans="1:34" ht="11.25" customHeight="1" x14ac:dyDescent="0.2">
      <c r="A60" s="5">
        <v>200</v>
      </c>
      <c r="B60" s="6" t="s">
        <v>163</v>
      </c>
      <c r="C60" s="6" t="s">
        <v>107</v>
      </c>
      <c r="D60" s="6" t="s">
        <v>141</v>
      </c>
      <c r="E60" s="6" t="s">
        <v>142</v>
      </c>
      <c r="F60" s="7">
        <v>5.8</v>
      </c>
      <c r="G60" s="7">
        <v>5.8</v>
      </c>
      <c r="H60" s="7">
        <v>6</v>
      </c>
      <c r="I60" s="7">
        <v>5.6</v>
      </c>
      <c r="J60" s="7">
        <v>9.8000000000000007</v>
      </c>
      <c r="K60" s="7">
        <v>21.4</v>
      </c>
      <c r="M60" s="8">
        <v>6.8650000000000002</v>
      </c>
      <c r="O60" s="7">
        <v>28.265000000000001</v>
      </c>
      <c r="P60" s="6" t="s">
        <v>31</v>
      </c>
      <c r="Q60" s="7">
        <v>7.1</v>
      </c>
      <c r="R60" s="7">
        <v>7.2</v>
      </c>
      <c r="S60" s="7">
        <v>6.9</v>
      </c>
      <c r="T60" s="7">
        <v>7.3</v>
      </c>
      <c r="U60" s="7">
        <v>9.9</v>
      </c>
      <c r="V60" s="7">
        <v>24.2</v>
      </c>
      <c r="W60" s="7">
        <v>1.4</v>
      </c>
      <c r="X60" s="8">
        <v>6.95</v>
      </c>
      <c r="Z60" s="7">
        <v>32.549999999999997</v>
      </c>
      <c r="AA60" s="7">
        <v>60.814999999999998</v>
      </c>
      <c r="AB60" s="6" t="s">
        <v>31</v>
      </c>
      <c r="AC60" s="9">
        <v>60.814999999999998</v>
      </c>
      <c r="AD60" s="5">
        <v>11</v>
      </c>
      <c r="AE60" s="6" t="s">
        <v>164</v>
      </c>
      <c r="AF60" s="11">
        <f t="shared" si="0"/>
        <v>46.999999999999993</v>
      </c>
      <c r="AG60" s="12" t="str">
        <f t="shared" si="3"/>
        <v/>
      </c>
      <c r="AH60" s="12" t="str">
        <f t="shared" si="4"/>
        <v/>
      </c>
    </row>
    <row r="61" spans="1:34" ht="11.25" customHeight="1" x14ac:dyDescent="0.2">
      <c r="A61" s="5">
        <v>139</v>
      </c>
      <c r="B61" s="6" t="s">
        <v>165</v>
      </c>
      <c r="C61" s="6" t="s">
        <v>63</v>
      </c>
      <c r="D61" s="6" t="s">
        <v>141</v>
      </c>
      <c r="E61" s="6" t="s">
        <v>142</v>
      </c>
      <c r="F61" s="7">
        <v>6.6</v>
      </c>
      <c r="G61" s="7">
        <v>6.8</v>
      </c>
      <c r="H61" s="7">
        <v>6.9</v>
      </c>
      <c r="I61" s="7">
        <v>6.6</v>
      </c>
      <c r="J61" s="7">
        <v>9.8000000000000007</v>
      </c>
      <c r="K61" s="7">
        <v>23.2</v>
      </c>
      <c r="M61" s="8">
        <v>9.7550000000000008</v>
      </c>
      <c r="O61" s="7">
        <v>32.954999999999998</v>
      </c>
      <c r="P61" s="6" t="s">
        <v>31</v>
      </c>
      <c r="Q61" s="7">
        <v>5.5</v>
      </c>
      <c r="R61" s="7">
        <v>5.4</v>
      </c>
      <c r="S61" s="7">
        <v>5.4</v>
      </c>
      <c r="T61" s="7">
        <v>5.5</v>
      </c>
      <c r="U61" s="7">
        <v>7.7</v>
      </c>
      <c r="V61" s="7">
        <v>18.600000000000001</v>
      </c>
      <c r="W61" s="7">
        <v>0.6</v>
      </c>
      <c r="X61" s="8">
        <v>7.94</v>
      </c>
      <c r="Z61" s="7">
        <v>27.14</v>
      </c>
      <c r="AA61" s="7">
        <v>60.094999999999999</v>
      </c>
      <c r="AB61" s="6" t="s">
        <v>31</v>
      </c>
      <c r="AC61" s="9">
        <v>60.094999999999999</v>
      </c>
      <c r="AD61" s="5">
        <v>12</v>
      </c>
      <c r="AE61" s="6" t="s">
        <v>166</v>
      </c>
      <c r="AF61" s="11">
        <f t="shared" si="0"/>
        <v>42.4</v>
      </c>
      <c r="AG61" s="12" t="str">
        <f t="shared" si="3"/>
        <v/>
      </c>
      <c r="AH61" s="12" t="str">
        <f t="shared" si="4"/>
        <v/>
      </c>
    </row>
    <row r="62" spans="1:34" ht="11.25" customHeight="1" x14ac:dyDescent="0.2">
      <c r="A62" s="5"/>
      <c r="B62" s="6"/>
      <c r="C62" s="6"/>
      <c r="D62" s="6"/>
      <c r="E62" s="6"/>
      <c r="O62" s="7"/>
      <c r="P62" s="6"/>
      <c r="Z62" s="7"/>
      <c r="AA62" s="7"/>
      <c r="AB62" s="6"/>
      <c r="AC62" s="9"/>
      <c r="AD62" s="5"/>
      <c r="AE62" s="6"/>
      <c r="AF62" s="11"/>
      <c r="AG62" s="12" t="str">
        <f t="shared" si="3"/>
        <v/>
      </c>
      <c r="AH62" s="12" t="str">
        <f t="shared" si="4"/>
        <v/>
      </c>
    </row>
    <row r="63" spans="1:34" ht="11.25" customHeight="1" x14ac:dyDescent="0.2">
      <c r="A63" s="5">
        <v>147</v>
      </c>
      <c r="B63" s="6" t="s">
        <v>167</v>
      </c>
      <c r="C63" s="6" t="s">
        <v>97</v>
      </c>
      <c r="D63" s="6" t="s">
        <v>168</v>
      </c>
      <c r="E63" s="6" t="s">
        <v>169</v>
      </c>
      <c r="F63" s="7">
        <v>7.9</v>
      </c>
      <c r="G63" s="7">
        <v>7.3</v>
      </c>
      <c r="H63" s="7">
        <v>7.5</v>
      </c>
      <c r="I63" s="7">
        <v>8</v>
      </c>
      <c r="J63" s="7">
        <v>9.8000000000000007</v>
      </c>
      <c r="K63" s="7">
        <v>25.2</v>
      </c>
      <c r="M63" s="8">
        <v>10.27</v>
      </c>
      <c r="O63" s="7">
        <v>35.47</v>
      </c>
      <c r="P63" s="6" t="s">
        <v>31</v>
      </c>
      <c r="Q63" s="7">
        <v>6.7</v>
      </c>
      <c r="R63" s="7">
        <v>6.4</v>
      </c>
      <c r="S63" s="7">
        <v>6.6</v>
      </c>
      <c r="T63" s="7">
        <v>7.2</v>
      </c>
      <c r="U63" s="7">
        <v>9.5</v>
      </c>
      <c r="V63" s="7">
        <v>22.8</v>
      </c>
      <c r="W63" s="7">
        <v>1.4</v>
      </c>
      <c r="X63" s="8">
        <v>10.48</v>
      </c>
      <c r="Z63" s="7">
        <v>34.68</v>
      </c>
      <c r="AA63" s="7">
        <v>70.150000000000006</v>
      </c>
      <c r="AB63" s="6" t="s">
        <v>31</v>
      </c>
      <c r="AC63" s="9">
        <v>70.150000000000006</v>
      </c>
      <c r="AD63" s="5">
        <v>1</v>
      </c>
      <c r="AE63" s="6" t="s">
        <v>170</v>
      </c>
      <c r="AF63" s="11">
        <f t="shared" si="0"/>
        <v>49.400000000000006</v>
      </c>
      <c r="AG63" s="12" t="str">
        <f t="shared" si="3"/>
        <v>Eligible</v>
      </c>
      <c r="AH63" s="12" t="str">
        <f t="shared" si="4"/>
        <v/>
      </c>
    </row>
    <row r="64" spans="1:34" ht="11.25" customHeight="1" x14ac:dyDescent="0.2">
      <c r="A64" s="5"/>
      <c r="B64" s="6"/>
      <c r="C64" s="6"/>
      <c r="D64" s="6"/>
      <c r="E64" s="6"/>
      <c r="O64" s="7"/>
      <c r="P64" s="6"/>
      <c r="Z64" s="7"/>
      <c r="AA64" s="7"/>
      <c r="AB64" s="6"/>
      <c r="AC64" s="9"/>
      <c r="AD64" s="5"/>
      <c r="AE64" s="6"/>
      <c r="AF64" s="11"/>
      <c r="AG64" s="12" t="str">
        <f t="shared" si="3"/>
        <v/>
      </c>
      <c r="AH64" s="12" t="str">
        <f t="shared" si="4"/>
        <v/>
      </c>
    </row>
    <row r="65" spans="1:34" ht="11.25" customHeight="1" x14ac:dyDescent="0.2">
      <c r="A65" s="5">
        <v>184</v>
      </c>
      <c r="B65" s="6" t="s">
        <v>171</v>
      </c>
      <c r="C65" s="6" t="s">
        <v>34</v>
      </c>
      <c r="D65" s="6" t="s">
        <v>172</v>
      </c>
      <c r="E65" s="6" t="s">
        <v>173</v>
      </c>
      <c r="F65" s="7">
        <v>7</v>
      </c>
      <c r="G65" s="7">
        <v>7</v>
      </c>
      <c r="H65" s="7">
        <v>7.4</v>
      </c>
      <c r="I65" s="7">
        <v>7.1</v>
      </c>
      <c r="J65" s="7">
        <v>9.8000000000000007</v>
      </c>
      <c r="K65" s="7">
        <v>23.9</v>
      </c>
      <c r="L65" s="7">
        <v>0</v>
      </c>
      <c r="M65" s="8">
        <v>10.285</v>
      </c>
      <c r="O65" s="7">
        <v>34.185000000000002</v>
      </c>
      <c r="P65" s="6" t="s">
        <v>31</v>
      </c>
      <c r="Q65" s="7">
        <v>7</v>
      </c>
      <c r="R65" s="7">
        <v>7.3</v>
      </c>
      <c r="S65" s="7">
        <v>7.3</v>
      </c>
      <c r="T65" s="7">
        <v>7.2</v>
      </c>
      <c r="U65" s="7">
        <v>9.8000000000000007</v>
      </c>
      <c r="V65" s="7">
        <v>24.3</v>
      </c>
      <c r="W65" s="7">
        <v>1.4</v>
      </c>
      <c r="X65" s="8">
        <v>10.465</v>
      </c>
      <c r="Z65" s="7">
        <v>36.164999999999999</v>
      </c>
      <c r="AA65" s="7">
        <v>70.349999999999994</v>
      </c>
      <c r="AB65" s="6" t="s">
        <v>31</v>
      </c>
      <c r="AC65" s="9">
        <v>70.349999999999994</v>
      </c>
      <c r="AD65" s="5">
        <v>1</v>
      </c>
      <c r="AE65" s="6" t="s">
        <v>174</v>
      </c>
      <c r="AF65" s="11">
        <f t="shared" si="0"/>
        <v>49.599999999999994</v>
      </c>
      <c r="AG65" s="12" t="str">
        <f t="shared" si="3"/>
        <v>Eligible</v>
      </c>
      <c r="AH65" s="12" t="str">
        <f t="shared" si="4"/>
        <v/>
      </c>
    </row>
    <row r="66" spans="1:34" ht="11.25" customHeight="1" x14ac:dyDescent="0.2">
      <c r="A66" s="5">
        <v>190</v>
      </c>
      <c r="B66" s="6" t="s">
        <v>175</v>
      </c>
      <c r="C66" s="6" t="s">
        <v>34</v>
      </c>
      <c r="D66" s="6" t="s">
        <v>172</v>
      </c>
      <c r="E66" s="6" t="s">
        <v>173</v>
      </c>
      <c r="F66" s="7">
        <v>7</v>
      </c>
      <c r="G66" s="7">
        <v>7.3</v>
      </c>
      <c r="H66" s="7">
        <v>7.4</v>
      </c>
      <c r="I66" s="7">
        <v>7.1</v>
      </c>
      <c r="J66" s="7">
        <v>9.5</v>
      </c>
      <c r="K66" s="7">
        <v>23.9</v>
      </c>
      <c r="L66" s="7">
        <v>0</v>
      </c>
      <c r="M66" s="8">
        <v>10.14</v>
      </c>
      <c r="O66" s="7">
        <v>34.04</v>
      </c>
      <c r="P66" s="6" t="s">
        <v>31</v>
      </c>
      <c r="Q66" s="7">
        <v>6.9</v>
      </c>
      <c r="R66" s="7">
        <v>7</v>
      </c>
      <c r="S66" s="7">
        <v>7.2</v>
      </c>
      <c r="T66" s="7">
        <v>7.1</v>
      </c>
      <c r="U66" s="7">
        <v>9.5</v>
      </c>
      <c r="V66" s="7">
        <v>23.6</v>
      </c>
      <c r="W66" s="7">
        <v>1.4</v>
      </c>
      <c r="X66" s="8">
        <v>10.015000000000001</v>
      </c>
      <c r="Z66" s="7">
        <v>35.015000000000001</v>
      </c>
      <c r="AA66" s="7">
        <v>69.055000000000007</v>
      </c>
      <c r="AB66" s="6" t="s">
        <v>31</v>
      </c>
      <c r="AC66" s="9">
        <v>69.055000000000007</v>
      </c>
      <c r="AD66" s="5">
        <v>2</v>
      </c>
      <c r="AE66" s="6" t="s">
        <v>176</v>
      </c>
      <c r="AF66" s="11">
        <f t="shared" ref="AF66:AF107" si="5">AC66-M66-X66</f>
        <v>48.900000000000006</v>
      </c>
      <c r="AG66" s="12" t="str">
        <f t="shared" si="3"/>
        <v/>
      </c>
      <c r="AH66" s="12" t="str">
        <f t="shared" si="4"/>
        <v/>
      </c>
    </row>
    <row r="67" spans="1:34" ht="11.25" customHeight="1" x14ac:dyDescent="0.2">
      <c r="A67" s="5">
        <v>120</v>
      </c>
      <c r="B67" s="6" t="s">
        <v>177</v>
      </c>
      <c r="C67" s="6" t="s">
        <v>42</v>
      </c>
      <c r="D67" s="6" t="s">
        <v>172</v>
      </c>
      <c r="E67" s="6" t="s">
        <v>173</v>
      </c>
      <c r="F67" s="7">
        <v>7.2</v>
      </c>
      <c r="G67" s="7">
        <v>7</v>
      </c>
      <c r="H67" s="7">
        <v>7.2</v>
      </c>
      <c r="I67" s="7">
        <v>7.3</v>
      </c>
      <c r="J67" s="7">
        <v>9.6999999999999993</v>
      </c>
      <c r="K67" s="7">
        <v>24.1</v>
      </c>
      <c r="L67" s="7">
        <v>0</v>
      </c>
      <c r="M67" s="8">
        <v>9.1</v>
      </c>
      <c r="O67" s="7">
        <v>33.200000000000003</v>
      </c>
      <c r="P67" s="6" t="s">
        <v>31</v>
      </c>
      <c r="Q67" s="7">
        <v>7.1</v>
      </c>
      <c r="R67" s="7">
        <v>7.3</v>
      </c>
      <c r="S67" s="7">
        <v>7.2</v>
      </c>
      <c r="T67" s="7">
        <v>7.2</v>
      </c>
      <c r="U67" s="7">
        <v>9.5</v>
      </c>
      <c r="V67" s="7">
        <v>23.9</v>
      </c>
      <c r="W67" s="7">
        <v>1.9</v>
      </c>
      <c r="X67" s="8">
        <v>9.8450000000000006</v>
      </c>
      <c r="Z67" s="7">
        <v>35.645000000000003</v>
      </c>
      <c r="AA67" s="7">
        <v>68.844999999999999</v>
      </c>
      <c r="AB67" s="6" t="s">
        <v>31</v>
      </c>
      <c r="AC67" s="9">
        <v>68.844999999999999</v>
      </c>
      <c r="AD67" s="5">
        <v>3</v>
      </c>
      <c r="AE67" s="6" t="s">
        <v>178</v>
      </c>
      <c r="AF67" s="11">
        <f t="shared" si="5"/>
        <v>49.9</v>
      </c>
      <c r="AG67" s="12" t="str">
        <f t="shared" si="3"/>
        <v>Eligible</v>
      </c>
      <c r="AH67" s="12" t="str">
        <f t="shared" si="4"/>
        <v/>
      </c>
    </row>
    <row r="68" spans="1:34" ht="11.25" customHeight="1" x14ac:dyDescent="0.2">
      <c r="A68" s="5">
        <v>168</v>
      </c>
      <c r="B68" s="6" t="s">
        <v>179</v>
      </c>
      <c r="C68" s="6" t="s">
        <v>76</v>
      </c>
      <c r="D68" s="6" t="s">
        <v>172</v>
      </c>
      <c r="E68" s="6" t="s">
        <v>173</v>
      </c>
      <c r="F68" s="7">
        <v>7.1</v>
      </c>
      <c r="G68" s="7">
        <v>7.6</v>
      </c>
      <c r="H68" s="7">
        <v>7.7</v>
      </c>
      <c r="I68" s="7">
        <v>7.3</v>
      </c>
      <c r="J68" s="7">
        <v>9.5</v>
      </c>
      <c r="K68" s="7">
        <v>24.4</v>
      </c>
      <c r="L68" s="7">
        <v>0</v>
      </c>
      <c r="M68" s="8">
        <v>8.6950000000000003</v>
      </c>
      <c r="O68" s="7">
        <v>33.094999999999999</v>
      </c>
      <c r="P68" s="6" t="s">
        <v>31</v>
      </c>
      <c r="Q68" s="7">
        <v>7</v>
      </c>
      <c r="R68" s="7">
        <v>7.4</v>
      </c>
      <c r="S68" s="7">
        <v>7.8</v>
      </c>
      <c r="T68" s="7">
        <v>7.4</v>
      </c>
      <c r="U68" s="7">
        <v>9.1999999999999993</v>
      </c>
      <c r="V68" s="7">
        <v>24</v>
      </c>
      <c r="W68" s="7">
        <v>1.4</v>
      </c>
      <c r="X68" s="8">
        <v>8.5150000000000006</v>
      </c>
      <c r="Z68" s="7">
        <v>33.914999999999999</v>
      </c>
      <c r="AA68" s="7">
        <v>67.010000000000005</v>
      </c>
      <c r="AB68" s="6" t="s">
        <v>31</v>
      </c>
      <c r="AC68" s="9">
        <v>67.010000000000005</v>
      </c>
      <c r="AD68" s="5">
        <v>4</v>
      </c>
      <c r="AE68" s="6" t="s">
        <v>180</v>
      </c>
      <c r="AF68" s="11">
        <f t="shared" si="5"/>
        <v>49.800000000000004</v>
      </c>
      <c r="AG68" s="12" t="str">
        <f t="shared" si="3"/>
        <v>Eligible</v>
      </c>
      <c r="AH68" s="12" t="str">
        <f t="shared" si="4"/>
        <v/>
      </c>
    </row>
    <row r="69" spans="1:34" ht="11.25" customHeight="1" x14ac:dyDescent="0.2">
      <c r="A69" s="5">
        <v>196</v>
      </c>
      <c r="B69" s="6" t="s">
        <v>181</v>
      </c>
      <c r="C69" s="6" t="s">
        <v>66</v>
      </c>
      <c r="D69" s="6" t="s">
        <v>172</v>
      </c>
      <c r="E69" s="6" t="s">
        <v>173</v>
      </c>
      <c r="F69" s="7">
        <v>7.1</v>
      </c>
      <c r="G69" s="7">
        <v>7.2</v>
      </c>
      <c r="H69" s="7">
        <v>6.6</v>
      </c>
      <c r="I69" s="7">
        <v>6.9</v>
      </c>
      <c r="J69" s="7">
        <v>9.3000000000000007</v>
      </c>
      <c r="K69" s="7">
        <v>23.3</v>
      </c>
      <c r="L69" s="7">
        <v>0</v>
      </c>
      <c r="M69" s="8">
        <v>9.3450000000000006</v>
      </c>
      <c r="O69" s="7">
        <v>32.645000000000003</v>
      </c>
      <c r="P69" s="6" t="s">
        <v>31</v>
      </c>
      <c r="Q69" s="7">
        <v>6.8</v>
      </c>
      <c r="R69" s="7">
        <v>6.8</v>
      </c>
      <c r="S69" s="7">
        <v>6.7</v>
      </c>
      <c r="T69" s="7">
        <v>6.9</v>
      </c>
      <c r="U69" s="7">
        <v>9.1</v>
      </c>
      <c r="V69" s="7">
        <v>22.7</v>
      </c>
      <c r="W69" s="7">
        <v>1.6</v>
      </c>
      <c r="X69" s="8">
        <v>9.5549999999999997</v>
      </c>
      <c r="Z69" s="7">
        <v>33.854999999999997</v>
      </c>
      <c r="AA69" s="7">
        <v>66.5</v>
      </c>
      <c r="AB69" s="6" t="s">
        <v>31</v>
      </c>
      <c r="AC69" s="9">
        <v>66.5</v>
      </c>
      <c r="AD69" s="5">
        <v>5</v>
      </c>
      <c r="AE69" s="6" t="s">
        <v>182</v>
      </c>
      <c r="AF69" s="11">
        <f t="shared" si="5"/>
        <v>47.6</v>
      </c>
      <c r="AG69" s="12" t="str">
        <f t="shared" si="3"/>
        <v/>
      </c>
      <c r="AH69" s="12" t="str">
        <f t="shared" si="4"/>
        <v/>
      </c>
    </row>
    <row r="70" spans="1:34" ht="11.25" customHeight="1" x14ac:dyDescent="0.2">
      <c r="A70" s="5">
        <v>146</v>
      </c>
      <c r="B70" s="6" t="s">
        <v>183</v>
      </c>
      <c r="C70" s="6" t="s">
        <v>45</v>
      </c>
      <c r="D70" s="6" t="s">
        <v>172</v>
      </c>
      <c r="E70" s="6" t="s">
        <v>173</v>
      </c>
      <c r="F70" s="7">
        <v>6.8</v>
      </c>
      <c r="G70" s="7">
        <v>7.3</v>
      </c>
      <c r="H70" s="7">
        <v>7.2</v>
      </c>
      <c r="I70" s="7">
        <v>7.1</v>
      </c>
      <c r="J70" s="7">
        <v>9.3000000000000007</v>
      </c>
      <c r="K70" s="7">
        <v>23.6</v>
      </c>
      <c r="L70" s="7">
        <v>0</v>
      </c>
      <c r="M70" s="8">
        <v>8.31</v>
      </c>
      <c r="O70" s="7">
        <v>31.91</v>
      </c>
      <c r="P70" s="6" t="s">
        <v>31</v>
      </c>
      <c r="Q70" s="7">
        <v>6.9</v>
      </c>
      <c r="R70" s="7">
        <v>6.9</v>
      </c>
      <c r="S70" s="7">
        <v>7.2</v>
      </c>
      <c r="T70" s="7">
        <v>7.4</v>
      </c>
      <c r="U70" s="7">
        <v>9.5</v>
      </c>
      <c r="V70" s="7">
        <v>23.6</v>
      </c>
      <c r="W70" s="7">
        <v>1.4</v>
      </c>
      <c r="X70" s="8">
        <v>8.8049999999999997</v>
      </c>
      <c r="Z70" s="7">
        <v>33.805</v>
      </c>
      <c r="AA70" s="7">
        <v>65.715000000000003</v>
      </c>
      <c r="AB70" s="6" t="s">
        <v>31</v>
      </c>
      <c r="AC70" s="9">
        <v>65.715000000000003</v>
      </c>
      <c r="AD70" s="5">
        <v>6</v>
      </c>
      <c r="AE70" s="6" t="s">
        <v>184</v>
      </c>
      <c r="AF70" s="11">
        <f t="shared" si="5"/>
        <v>48.6</v>
      </c>
      <c r="AG70" s="12" t="str">
        <f t="shared" si="3"/>
        <v/>
      </c>
      <c r="AH70" s="12" t="str">
        <f t="shared" si="4"/>
        <v/>
      </c>
    </row>
    <row r="71" spans="1:34" ht="11.25" customHeight="1" x14ac:dyDescent="0.2">
      <c r="A71" s="5">
        <v>189</v>
      </c>
      <c r="B71" s="6" t="s">
        <v>185</v>
      </c>
      <c r="C71" s="6" t="s">
        <v>34</v>
      </c>
      <c r="D71" s="6" t="s">
        <v>172</v>
      </c>
      <c r="E71" s="6" t="s">
        <v>173</v>
      </c>
      <c r="F71" s="7">
        <v>6.8</v>
      </c>
      <c r="G71" s="7">
        <v>6.9</v>
      </c>
      <c r="H71" s="7">
        <v>6.7</v>
      </c>
      <c r="I71" s="7">
        <v>6.8</v>
      </c>
      <c r="J71" s="7">
        <v>9.9</v>
      </c>
      <c r="K71" s="7">
        <v>23.5</v>
      </c>
      <c r="L71" s="7">
        <v>0</v>
      </c>
      <c r="M71" s="8">
        <v>8.73</v>
      </c>
      <c r="O71" s="7">
        <v>32.229999999999997</v>
      </c>
      <c r="P71" s="6" t="s">
        <v>31</v>
      </c>
      <c r="Q71" s="7">
        <v>6.8</v>
      </c>
      <c r="R71" s="7">
        <v>6.8</v>
      </c>
      <c r="S71" s="7">
        <v>6.6</v>
      </c>
      <c r="T71" s="7">
        <v>6.8</v>
      </c>
      <c r="U71" s="7">
        <v>9.8000000000000007</v>
      </c>
      <c r="V71" s="7">
        <v>23.4</v>
      </c>
      <c r="W71" s="7">
        <v>1.4</v>
      </c>
      <c r="X71" s="8">
        <v>8.5</v>
      </c>
      <c r="Z71" s="7">
        <v>33.299999999999997</v>
      </c>
      <c r="AA71" s="7">
        <v>65.53</v>
      </c>
      <c r="AB71" s="6" t="s">
        <v>31</v>
      </c>
      <c r="AC71" s="9">
        <v>65.53</v>
      </c>
      <c r="AD71" s="5">
        <v>7</v>
      </c>
      <c r="AE71" s="6" t="s">
        <v>186</v>
      </c>
      <c r="AF71" s="11">
        <f t="shared" si="5"/>
        <v>48.3</v>
      </c>
      <c r="AG71" s="12" t="str">
        <f t="shared" si="3"/>
        <v/>
      </c>
      <c r="AH71" s="12" t="str">
        <f t="shared" si="4"/>
        <v/>
      </c>
    </row>
    <row r="72" spans="1:34" ht="11.25" customHeight="1" x14ac:dyDescent="0.2">
      <c r="A72" s="5">
        <v>132</v>
      </c>
      <c r="B72" s="6" t="s">
        <v>187</v>
      </c>
      <c r="C72" s="6" t="s">
        <v>63</v>
      </c>
      <c r="D72" s="6" t="s">
        <v>172</v>
      </c>
      <c r="E72" s="6" t="s">
        <v>173</v>
      </c>
      <c r="F72" s="7">
        <v>7.1</v>
      </c>
      <c r="G72" s="7">
        <v>6.9</v>
      </c>
      <c r="H72" s="7">
        <v>6.7</v>
      </c>
      <c r="I72" s="7">
        <v>6.8</v>
      </c>
      <c r="J72" s="7">
        <v>9.1999999999999993</v>
      </c>
      <c r="K72" s="7">
        <v>22.9</v>
      </c>
      <c r="L72" s="7">
        <v>0</v>
      </c>
      <c r="M72" s="8">
        <v>8.6649999999999991</v>
      </c>
      <c r="O72" s="7">
        <v>31.565000000000001</v>
      </c>
      <c r="P72" s="6" t="s">
        <v>31</v>
      </c>
      <c r="Q72" s="7">
        <v>6.8</v>
      </c>
      <c r="R72" s="7">
        <v>7</v>
      </c>
      <c r="S72" s="7">
        <v>6.6</v>
      </c>
      <c r="T72" s="7">
        <v>7.2</v>
      </c>
      <c r="U72" s="7">
        <v>9.1999999999999993</v>
      </c>
      <c r="V72" s="7">
        <v>23</v>
      </c>
      <c r="W72" s="7">
        <v>1.5</v>
      </c>
      <c r="X72" s="8">
        <v>8.9949999999999992</v>
      </c>
      <c r="Z72" s="7">
        <v>33.494999999999997</v>
      </c>
      <c r="AA72" s="7">
        <v>65.06</v>
      </c>
      <c r="AB72" s="6" t="s">
        <v>31</v>
      </c>
      <c r="AC72" s="9">
        <v>65.06</v>
      </c>
      <c r="AD72" s="5">
        <v>8</v>
      </c>
      <c r="AE72" s="6" t="s">
        <v>188</v>
      </c>
      <c r="AF72" s="11">
        <f t="shared" si="5"/>
        <v>47.400000000000006</v>
      </c>
      <c r="AG72" s="12" t="str">
        <f t="shared" si="3"/>
        <v/>
      </c>
      <c r="AH72" s="12" t="str">
        <f t="shared" si="4"/>
        <v/>
      </c>
    </row>
    <row r="73" spans="1:34" ht="11.25" customHeight="1" x14ac:dyDescent="0.2">
      <c r="A73" s="5">
        <v>181</v>
      </c>
      <c r="B73" s="6" t="s">
        <v>189</v>
      </c>
      <c r="C73" s="6" t="s">
        <v>76</v>
      </c>
      <c r="D73" s="6" t="s">
        <v>172</v>
      </c>
      <c r="E73" s="6" t="s">
        <v>173</v>
      </c>
      <c r="F73" s="7">
        <v>7</v>
      </c>
      <c r="G73" s="7">
        <v>7.5</v>
      </c>
      <c r="H73" s="7">
        <v>7.3</v>
      </c>
      <c r="I73" s="7">
        <v>7.2</v>
      </c>
      <c r="J73" s="7">
        <v>9.4</v>
      </c>
      <c r="K73" s="7">
        <v>23.9</v>
      </c>
      <c r="L73" s="7">
        <v>0</v>
      </c>
      <c r="M73" s="8">
        <v>7.8250000000000002</v>
      </c>
      <c r="O73" s="7">
        <v>31.725000000000001</v>
      </c>
      <c r="P73" s="6" t="s">
        <v>31</v>
      </c>
      <c r="Q73" s="7">
        <v>7</v>
      </c>
      <c r="R73" s="7">
        <v>7</v>
      </c>
      <c r="S73" s="7">
        <v>7</v>
      </c>
      <c r="T73" s="7">
        <v>7.4</v>
      </c>
      <c r="U73" s="7">
        <v>8.8000000000000007</v>
      </c>
      <c r="V73" s="7">
        <v>22.8</v>
      </c>
      <c r="W73" s="7">
        <v>1.5</v>
      </c>
      <c r="X73" s="8">
        <v>8.61</v>
      </c>
      <c r="Z73" s="7">
        <v>32.909999999999997</v>
      </c>
      <c r="AA73" s="7">
        <v>64.635000000000005</v>
      </c>
      <c r="AB73" s="6" t="s">
        <v>31</v>
      </c>
      <c r="AC73" s="9">
        <v>64.635000000000005</v>
      </c>
      <c r="AD73" s="5">
        <v>9</v>
      </c>
      <c r="AE73" s="6" t="s">
        <v>190</v>
      </c>
      <c r="AF73" s="11">
        <f t="shared" si="5"/>
        <v>48.2</v>
      </c>
      <c r="AG73" s="12" t="str">
        <f t="shared" si="3"/>
        <v/>
      </c>
      <c r="AH73" s="12" t="str">
        <f t="shared" si="4"/>
        <v/>
      </c>
    </row>
    <row r="74" spans="1:34" ht="11.25" customHeight="1" x14ac:dyDescent="0.2">
      <c r="A74" s="5">
        <v>138</v>
      </c>
      <c r="B74" s="6" t="s">
        <v>191</v>
      </c>
      <c r="C74" s="6" t="s">
        <v>63</v>
      </c>
      <c r="D74" s="6" t="s">
        <v>172</v>
      </c>
      <c r="E74" s="6" t="s">
        <v>173</v>
      </c>
      <c r="F74" s="7">
        <v>7.1</v>
      </c>
      <c r="G74" s="7">
        <v>7.1</v>
      </c>
      <c r="H74" s="7">
        <v>6.9</v>
      </c>
      <c r="I74" s="7">
        <v>7</v>
      </c>
      <c r="J74" s="7">
        <v>9.1999999999999993</v>
      </c>
      <c r="K74" s="7">
        <v>23.3</v>
      </c>
      <c r="L74" s="7">
        <v>0</v>
      </c>
      <c r="M74" s="8">
        <v>8.14</v>
      </c>
      <c r="O74" s="7">
        <v>31.44</v>
      </c>
      <c r="P74" s="6" t="s">
        <v>31</v>
      </c>
      <c r="Q74" s="7">
        <v>7.1</v>
      </c>
      <c r="R74" s="7">
        <v>6.9</v>
      </c>
      <c r="S74" s="7">
        <v>7</v>
      </c>
      <c r="T74" s="7">
        <v>7.3</v>
      </c>
      <c r="U74" s="7">
        <v>9.4</v>
      </c>
      <c r="V74" s="7">
        <v>23.5</v>
      </c>
      <c r="W74" s="7">
        <v>1.5</v>
      </c>
      <c r="X74" s="8">
        <v>8.1199999999999992</v>
      </c>
      <c r="Z74" s="7">
        <v>33.119999999999997</v>
      </c>
      <c r="AA74" s="7">
        <v>64.56</v>
      </c>
      <c r="AB74" s="6" t="s">
        <v>31</v>
      </c>
      <c r="AC74" s="9">
        <v>64.56</v>
      </c>
      <c r="AD74" s="5">
        <v>10</v>
      </c>
      <c r="AE74" s="6" t="s">
        <v>192</v>
      </c>
      <c r="AF74" s="11">
        <f t="shared" si="5"/>
        <v>48.300000000000004</v>
      </c>
      <c r="AG74" s="12" t="str">
        <f t="shared" si="3"/>
        <v/>
      </c>
      <c r="AH74" s="12" t="str">
        <f t="shared" si="4"/>
        <v/>
      </c>
    </row>
    <row r="75" spans="1:34" ht="11.25" customHeight="1" x14ac:dyDescent="0.2">
      <c r="A75" s="5">
        <v>207</v>
      </c>
      <c r="B75" s="6" t="s">
        <v>193</v>
      </c>
      <c r="C75" s="6" t="s">
        <v>66</v>
      </c>
      <c r="D75" s="6" t="s">
        <v>172</v>
      </c>
      <c r="E75" s="6" t="s">
        <v>173</v>
      </c>
      <c r="F75" s="7">
        <v>6.9</v>
      </c>
      <c r="G75" s="7">
        <v>7.4</v>
      </c>
      <c r="H75" s="7">
        <v>6.8</v>
      </c>
      <c r="I75" s="7">
        <v>7.2</v>
      </c>
      <c r="J75" s="7">
        <v>9.5</v>
      </c>
      <c r="K75" s="7">
        <v>23.6</v>
      </c>
      <c r="L75" s="7">
        <v>0</v>
      </c>
      <c r="M75" s="8">
        <v>9.0350000000000001</v>
      </c>
      <c r="O75" s="7">
        <v>32.634999999999998</v>
      </c>
      <c r="P75" s="6" t="s">
        <v>31</v>
      </c>
      <c r="Q75" s="7">
        <v>6.9</v>
      </c>
      <c r="R75" s="7">
        <v>6.7</v>
      </c>
      <c r="S75" s="7">
        <v>6.6</v>
      </c>
      <c r="T75" s="7">
        <v>6.8</v>
      </c>
      <c r="U75" s="7">
        <v>9</v>
      </c>
      <c r="V75" s="7">
        <v>22.5</v>
      </c>
      <c r="W75" s="7">
        <v>1.2</v>
      </c>
      <c r="X75" s="8">
        <v>8.4250000000000007</v>
      </c>
      <c r="Y75" s="5">
        <v>1</v>
      </c>
      <c r="Z75" s="7">
        <v>31.125</v>
      </c>
      <c r="AA75" s="7">
        <v>63.76</v>
      </c>
      <c r="AB75" s="6" t="s">
        <v>31</v>
      </c>
      <c r="AC75" s="9">
        <v>63.76</v>
      </c>
      <c r="AD75" s="5">
        <v>11</v>
      </c>
      <c r="AE75" s="6" t="s">
        <v>194</v>
      </c>
      <c r="AF75" s="11">
        <f t="shared" si="5"/>
        <v>46.3</v>
      </c>
      <c r="AG75" s="12" t="str">
        <f t="shared" si="3"/>
        <v/>
      </c>
      <c r="AH75" s="12" t="str">
        <f t="shared" si="4"/>
        <v/>
      </c>
    </row>
    <row r="76" spans="1:34" ht="11.25" customHeight="1" x14ac:dyDescent="0.2">
      <c r="A76" s="5">
        <v>167</v>
      </c>
      <c r="B76" s="6" t="s">
        <v>195</v>
      </c>
      <c r="C76" s="6" t="s">
        <v>76</v>
      </c>
      <c r="D76" s="6" t="s">
        <v>172</v>
      </c>
      <c r="E76" s="6" t="s">
        <v>173</v>
      </c>
      <c r="F76" s="7">
        <v>7</v>
      </c>
      <c r="G76" s="7">
        <v>7</v>
      </c>
      <c r="H76" s="7">
        <v>6.8</v>
      </c>
      <c r="I76" s="7">
        <v>6.9</v>
      </c>
      <c r="J76" s="7">
        <v>9.6</v>
      </c>
      <c r="K76" s="7">
        <v>23.5</v>
      </c>
      <c r="L76" s="7">
        <v>0</v>
      </c>
      <c r="M76" s="8">
        <v>7.0750000000000002</v>
      </c>
      <c r="O76" s="7">
        <v>30.574999999999999</v>
      </c>
      <c r="P76" s="6" t="s">
        <v>31</v>
      </c>
      <c r="Q76" s="7">
        <v>6.9</v>
      </c>
      <c r="R76" s="7">
        <v>6.8</v>
      </c>
      <c r="S76" s="7">
        <v>6.6</v>
      </c>
      <c r="T76" s="7">
        <v>6.9</v>
      </c>
      <c r="U76" s="7">
        <v>9.5</v>
      </c>
      <c r="V76" s="7">
        <v>23.2</v>
      </c>
      <c r="W76" s="7">
        <v>1.4</v>
      </c>
      <c r="X76" s="8">
        <v>7.05</v>
      </c>
      <c r="Z76" s="7">
        <v>31.65</v>
      </c>
      <c r="AA76" s="7">
        <v>62.225000000000001</v>
      </c>
      <c r="AB76" s="6" t="s">
        <v>31</v>
      </c>
      <c r="AC76" s="9">
        <v>62.225000000000001</v>
      </c>
      <c r="AD76" s="5">
        <v>12</v>
      </c>
      <c r="AE76" s="6" t="s">
        <v>196</v>
      </c>
      <c r="AF76" s="11">
        <f t="shared" si="5"/>
        <v>48.1</v>
      </c>
      <c r="AG76" s="12" t="str">
        <f t="shared" si="3"/>
        <v/>
      </c>
      <c r="AH76" s="12" t="str">
        <f t="shared" si="4"/>
        <v/>
      </c>
    </row>
    <row r="77" spans="1:34" ht="11.25" customHeight="1" x14ac:dyDescent="0.2">
      <c r="A77" s="5">
        <v>148</v>
      </c>
      <c r="B77" s="6" t="s">
        <v>197</v>
      </c>
      <c r="C77" s="6" t="s">
        <v>45</v>
      </c>
      <c r="D77" s="6" t="s">
        <v>172</v>
      </c>
      <c r="E77" s="6" t="s">
        <v>173</v>
      </c>
      <c r="F77" s="7">
        <v>6.8</v>
      </c>
      <c r="G77" s="7">
        <v>6.6</v>
      </c>
      <c r="H77" s="7">
        <v>6.3</v>
      </c>
      <c r="I77" s="7">
        <v>6.5</v>
      </c>
      <c r="J77" s="7">
        <v>8.9</v>
      </c>
      <c r="K77" s="7">
        <v>22</v>
      </c>
      <c r="L77" s="7">
        <v>0</v>
      </c>
      <c r="M77" s="8">
        <v>7.38</v>
      </c>
      <c r="O77" s="7">
        <v>29.38</v>
      </c>
      <c r="P77" s="6" t="s">
        <v>31</v>
      </c>
      <c r="Q77" s="7">
        <v>6</v>
      </c>
      <c r="R77" s="7">
        <v>5.9</v>
      </c>
      <c r="S77" s="7">
        <v>5.7</v>
      </c>
      <c r="T77" s="7">
        <v>5.5</v>
      </c>
      <c r="U77" s="7">
        <v>8.3000000000000007</v>
      </c>
      <c r="V77" s="7">
        <v>19.899999999999999</v>
      </c>
      <c r="W77" s="7">
        <v>0.9</v>
      </c>
      <c r="X77" s="8">
        <v>10.14</v>
      </c>
      <c r="Z77" s="7">
        <v>30.94</v>
      </c>
      <c r="AA77" s="7">
        <v>60.32</v>
      </c>
      <c r="AB77" s="6" t="s">
        <v>57</v>
      </c>
      <c r="AC77" s="9">
        <v>60.32</v>
      </c>
      <c r="AD77" s="5">
        <v>13</v>
      </c>
      <c r="AE77" s="6" t="s">
        <v>198</v>
      </c>
      <c r="AF77" s="11">
        <f t="shared" si="5"/>
        <v>42.8</v>
      </c>
      <c r="AG77" s="12" t="str">
        <f t="shared" si="3"/>
        <v/>
      </c>
      <c r="AH77" s="12" t="str">
        <f t="shared" si="4"/>
        <v/>
      </c>
    </row>
    <row r="78" spans="1:34" ht="11.25" customHeight="1" x14ac:dyDescent="0.2">
      <c r="A78" s="5">
        <v>163</v>
      </c>
      <c r="B78" s="6" t="s">
        <v>199</v>
      </c>
      <c r="C78" s="6" t="s">
        <v>45</v>
      </c>
      <c r="D78" s="6" t="s">
        <v>172</v>
      </c>
      <c r="E78" s="6" t="s">
        <v>173</v>
      </c>
      <c r="F78" s="7">
        <v>6.5</v>
      </c>
      <c r="G78" s="7">
        <v>6.1</v>
      </c>
      <c r="H78" s="7">
        <v>6</v>
      </c>
      <c r="I78" s="7">
        <v>6.4</v>
      </c>
      <c r="J78" s="7">
        <v>8.4</v>
      </c>
      <c r="K78" s="7">
        <v>20.9</v>
      </c>
      <c r="L78" s="7">
        <v>0</v>
      </c>
      <c r="M78" s="8">
        <v>7.1849999999999996</v>
      </c>
      <c r="O78" s="7">
        <v>28.085000000000001</v>
      </c>
      <c r="P78" s="6" t="s">
        <v>57</v>
      </c>
      <c r="Q78" s="7">
        <v>6.7</v>
      </c>
      <c r="R78" s="7">
        <v>6.5</v>
      </c>
      <c r="S78" s="7">
        <v>6.3</v>
      </c>
      <c r="T78" s="7">
        <v>6.7</v>
      </c>
      <c r="U78" s="7">
        <v>9.5</v>
      </c>
      <c r="V78" s="7">
        <v>22.7</v>
      </c>
      <c r="W78" s="7">
        <v>1.4</v>
      </c>
      <c r="X78" s="8">
        <v>7.8150000000000004</v>
      </c>
      <c r="Z78" s="7">
        <v>31.914999999999999</v>
      </c>
      <c r="AA78" s="7">
        <v>60</v>
      </c>
      <c r="AB78" s="6" t="s">
        <v>31</v>
      </c>
      <c r="AC78" s="9">
        <v>60</v>
      </c>
      <c r="AD78" s="5">
        <v>14</v>
      </c>
      <c r="AE78" s="6" t="s">
        <v>200</v>
      </c>
      <c r="AF78" s="11">
        <f t="shared" si="5"/>
        <v>45</v>
      </c>
      <c r="AG78" s="12" t="str">
        <f t="shared" si="3"/>
        <v/>
      </c>
      <c r="AH78" s="12" t="str">
        <f t="shared" si="4"/>
        <v/>
      </c>
    </row>
    <row r="79" spans="1:34" ht="11.25" customHeight="1" x14ac:dyDescent="0.2">
      <c r="A79" s="5">
        <v>183</v>
      </c>
      <c r="B79" s="6" t="s">
        <v>201</v>
      </c>
      <c r="C79" s="6" t="s">
        <v>76</v>
      </c>
      <c r="D79" s="6" t="s">
        <v>172</v>
      </c>
      <c r="E79" s="6" t="s">
        <v>173</v>
      </c>
      <c r="F79" s="7">
        <v>4.2</v>
      </c>
      <c r="G79" s="7">
        <v>4.3</v>
      </c>
      <c r="H79" s="7">
        <v>4.2</v>
      </c>
      <c r="I79" s="7">
        <v>4.4000000000000004</v>
      </c>
      <c r="J79" s="7">
        <v>5.8</v>
      </c>
      <c r="K79" s="7">
        <v>14.3</v>
      </c>
      <c r="L79" s="7">
        <v>0</v>
      </c>
      <c r="M79" s="8">
        <v>5.3449999999999998</v>
      </c>
      <c r="O79" s="7">
        <v>19.645</v>
      </c>
      <c r="P79" s="6" t="s">
        <v>202</v>
      </c>
      <c r="Q79" s="7">
        <v>6.4</v>
      </c>
      <c r="R79" s="7">
        <v>6.3</v>
      </c>
      <c r="S79" s="7">
        <v>6.3</v>
      </c>
      <c r="T79" s="7">
        <v>6.5</v>
      </c>
      <c r="U79" s="7">
        <v>8.5</v>
      </c>
      <c r="V79" s="7">
        <v>21.2</v>
      </c>
      <c r="W79" s="7">
        <v>1</v>
      </c>
      <c r="X79" s="8">
        <v>7.7</v>
      </c>
      <c r="Z79" s="7">
        <v>29.9</v>
      </c>
      <c r="AA79" s="7">
        <v>49.545000000000002</v>
      </c>
      <c r="AB79" s="6" t="s">
        <v>57</v>
      </c>
      <c r="AC79" s="9">
        <v>49.545000000000002</v>
      </c>
      <c r="AD79" s="5">
        <v>15</v>
      </c>
      <c r="AE79" s="6" t="s">
        <v>203</v>
      </c>
      <c r="AF79" s="11">
        <f t="shared" si="5"/>
        <v>36.5</v>
      </c>
      <c r="AG79" s="12" t="str">
        <f t="shared" si="3"/>
        <v/>
      </c>
      <c r="AH79" s="12" t="str">
        <f t="shared" si="4"/>
        <v/>
      </c>
    </row>
    <row r="80" spans="1:34" ht="11.25" customHeight="1" x14ac:dyDescent="0.2">
      <c r="A80" s="5">
        <v>191</v>
      </c>
      <c r="B80" s="6" t="s">
        <v>204</v>
      </c>
      <c r="C80" s="6" t="s">
        <v>34</v>
      </c>
      <c r="D80" s="6" t="s">
        <v>172</v>
      </c>
      <c r="E80" s="6" t="s">
        <v>173</v>
      </c>
      <c r="F80" s="7">
        <v>0.7</v>
      </c>
      <c r="G80" s="7">
        <v>0.6</v>
      </c>
      <c r="H80" s="7">
        <v>0.7</v>
      </c>
      <c r="I80" s="7">
        <v>0.7</v>
      </c>
      <c r="J80" s="7">
        <v>1</v>
      </c>
      <c r="K80" s="7">
        <v>2.4</v>
      </c>
      <c r="L80" s="7">
        <v>0</v>
      </c>
      <c r="M80" s="8">
        <v>0.97499999999999998</v>
      </c>
      <c r="O80" s="7">
        <v>3.375</v>
      </c>
      <c r="P80" s="6" t="s">
        <v>205</v>
      </c>
      <c r="Q80" s="7">
        <v>6.5</v>
      </c>
      <c r="R80" s="7">
        <v>6.4</v>
      </c>
      <c r="S80" s="7">
        <v>6.3</v>
      </c>
      <c r="T80" s="7">
        <v>6.4</v>
      </c>
      <c r="U80" s="7">
        <v>8.9</v>
      </c>
      <c r="V80" s="7">
        <v>21.7</v>
      </c>
      <c r="W80" s="7">
        <v>0.9</v>
      </c>
      <c r="X80" s="8">
        <v>8.0299999999999994</v>
      </c>
      <c r="Z80" s="7">
        <v>30.63</v>
      </c>
      <c r="AA80" s="7">
        <v>34.005000000000003</v>
      </c>
      <c r="AB80" s="6" t="s">
        <v>31</v>
      </c>
      <c r="AC80" s="9">
        <v>34.005000000000003</v>
      </c>
      <c r="AD80" s="5">
        <v>16</v>
      </c>
      <c r="AE80" s="6" t="s">
        <v>206</v>
      </c>
      <c r="AF80" s="11">
        <f t="shared" si="5"/>
        <v>25</v>
      </c>
      <c r="AG80" s="12" t="str">
        <f t="shared" si="3"/>
        <v/>
      </c>
      <c r="AH80" s="12" t="str">
        <f t="shared" si="4"/>
        <v/>
      </c>
    </row>
    <row r="81" spans="1:34" ht="11.25" customHeight="1" x14ac:dyDescent="0.2">
      <c r="A81" s="5"/>
      <c r="B81" s="6"/>
      <c r="C81" s="6"/>
      <c r="D81" s="6"/>
      <c r="E81" s="6"/>
      <c r="F81" s="7"/>
      <c r="G81" s="7"/>
      <c r="H81" s="7"/>
      <c r="I81" s="7"/>
      <c r="J81" s="7"/>
      <c r="K81" s="7"/>
      <c r="L81" s="7"/>
      <c r="M81" s="8"/>
      <c r="O81" s="7"/>
      <c r="P81" s="6"/>
      <c r="Q81" s="7"/>
      <c r="R81" s="7"/>
      <c r="S81" s="7"/>
      <c r="T81" s="7"/>
      <c r="U81" s="7"/>
      <c r="V81" s="7"/>
      <c r="W81" s="7"/>
      <c r="X81" s="8"/>
      <c r="Z81" s="7"/>
      <c r="AA81" s="7"/>
      <c r="AB81" s="6"/>
      <c r="AC81" s="9"/>
      <c r="AD81" s="5"/>
      <c r="AE81" s="6"/>
      <c r="AF81" s="11"/>
      <c r="AG81" s="12" t="str">
        <f t="shared" si="3"/>
        <v/>
      </c>
      <c r="AH81" s="12" t="str">
        <f t="shared" si="4"/>
        <v/>
      </c>
    </row>
    <row r="82" spans="1:34" ht="11.25" customHeight="1" x14ac:dyDescent="0.2">
      <c r="A82" s="5">
        <v>160</v>
      </c>
      <c r="B82" s="6" t="s">
        <v>207</v>
      </c>
      <c r="C82" s="6" t="s">
        <v>97</v>
      </c>
      <c r="D82" s="6" t="s">
        <v>208</v>
      </c>
      <c r="E82" s="6" t="s">
        <v>209</v>
      </c>
      <c r="F82" s="7">
        <v>6.9</v>
      </c>
      <c r="G82" s="7">
        <v>6.9</v>
      </c>
      <c r="H82" s="7">
        <v>6.8</v>
      </c>
      <c r="I82" s="7">
        <v>7.2</v>
      </c>
      <c r="J82" s="7">
        <v>9.4</v>
      </c>
      <c r="K82" s="7">
        <v>23.2</v>
      </c>
      <c r="L82" s="7">
        <v>0</v>
      </c>
      <c r="M82" s="8">
        <v>9.9149999999999991</v>
      </c>
      <c r="O82" s="7">
        <v>33.115000000000002</v>
      </c>
      <c r="P82" s="6" t="s">
        <v>31</v>
      </c>
      <c r="Q82" s="7">
        <v>4.0999999999999996</v>
      </c>
      <c r="R82" s="7">
        <v>4.2</v>
      </c>
      <c r="S82" s="7">
        <v>4.0999999999999996</v>
      </c>
      <c r="T82" s="7">
        <v>4.2</v>
      </c>
      <c r="U82" s="7">
        <v>5.7</v>
      </c>
      <c r="V82" s="7">
        <v>14</v>
      </c>
      <c r="W82" s="7">
        <v>0.5</v>
      </c>
      <c r="X82" s="8">
        <v>6.12</v>
      </c>
      <c r="Z82" s="7">
        <v>20.62</v>
      </c>
      <c r="AA82" s="7">
        <v>53.734999999999999</v>
      </c>
      <c r="AB82" s="6" t="s">
        <v>202</v>
      </c>
      <c r="AC82" s="9">
        <v>53.734999999999999</v>
      </c>
      <c r="AD82" s="5">
        <v>1</v>
      </c>
      <c r="AE82" s="6" t="s">
        <v>210</v>
      </c>
      <c r="AF82" s="11">
        <f t="shared" si="5"/>
        <v>37.700000000000003</v>
      </c>
      <c r="AG82" s="12" t="str">
        <f t="shared" si="3"/>
        <v/>
      </c>
      <c r="AH82" s="12" t="str">
        <f t="shared" si="4"/>
        <v/>
      </c>
    </row>
    <row r="83" spans="1:34" ht="11.25" customHeight="1" x14ac:dyDescent="0.2">
      <c r="A83" s="5"/>
      <c r="B83" s="6"/>
      <c r="C83" s="6"/>
      <c r="D83" s="6"/>
      <c r="E83" s="6"/>
      <c r="F83" s="7"/>
      <c r="G83" s="7"/>
      <c r="H83" s="7"/>
      <c r="I83" s="7"/>
      <c r="J83" s="7"/>
      <c r="K83" s="7"/>
      <c r="L83" s="13"/>
      <c r="M83" s="8"/>
      <c r="O83" s="7"/>
      <c r="P83" s="6"/>
      <c r="Q83" s="7"/>
      <c r="R83" s="7"/>
      <c r="S83" s="7"/>
      <c r="T83" s="7"/>
      <c r="U83" s="7"/>
      <c r="V83" s="7"/>
      <c r="W83" s="7"/>
      <c r="X83" s="8"/>
      <c r="Z83" s="7"/>
      <c r="AA83" s="7"/>
      <c r="AB83" s="6"/>
      <c r="AC83" s="9"/>
      <c r="AD83" s="5"/>
      <c r="AE83" s="6"/>
      <c r="AF83" s="11"/>
      <c r="AG83" s="12" t="str">
        <f t="shared" si="3"/>
        <v/>
      </c>
      <c r="AH83" s="12" t="str">
        <f t="shared" si="4"/>
        <v/>
      </c>
    </row>
    <row r="84" spans="1:34" ht="11.25" customHeight="1" x14ac:dyDescent="0.2">
      <c r="A84" s="5">
        <v>217</v>
      </c>
      <c r="B84" s="6" t="s">
        <v>211</v>
      </c>
      <c r="C84" s="6" t="s">
        <v>37</v>
      </c>
      <c r="D84" s="6" t="s">
        <v>212</v>
      </c>
      <c r="E84" s="6" t="s">
        <v>213</v>
      </c>
      <c r="F84" s="7">
        <v>7.7</v>
      </c>
      <c r="G84" s="7">
        <v>7.7</v>
      </c>
      <c r="H84" s="7">
        <v>7.7</v>
      </c>
      <c r="I84" s="7">
        <v>7.6</v>
      </c>
      <c r="J84" s="7">
        <v>9.6999999999999993</v>
      </c>
      <c r="K84" s="7">
        <v>25.1</v>
      </c>
      <c r="M84" s="8">
        <v>10.17</v>
      </c>
      <c r="O84" s="7">
        <v>35.270000000000003</v>
      </c>
      <c r="P84" s="6" t="s">
        <v>31</v>
      </c>
      <c r="Q84" s="7">
        <v>7.6</v>
      </c>
      <c r="R84" s="7">
        <v>7.7</v>
      </c>
      <c r="S84" s="7">
        <v>7.3</v>
      </c>
      <c r="T84" s="7">
        <v>7.4</v>
      </c>
      <c r="U84" s="7">
        <v>9.6</v>
      </c>
      <c r="V84" s="7">
        <v>24.6</v>
      </c>
      <c r="W84" s="7">
        <v>1.9</v>
      </c>
      <c r="X84" s="8">
        <v>10.37</v>
      </c>
      <c r="Z84" s="7">
        <v>36.869999999999997</v>
      </c>
      <c r="AA84" s="7">
        <v>72.14</v>
      </c>
      <c r="AB84" s="6" t="s">
        <v>31</v>
      </c>
      <c r="AC84" s="9">
        <v>72.14</v>
      </c>
      <c r="AD84" s="5">
        <v>1</v>
      </c>
      <c r="AE84" s="6" t="s">
        <v>214</v>
      </c>
      <c r="AF84" s="11">
        <f t="shared" si="5"/>
        <v>51.6</v>
      </c>
      <c r="AG84" s="12" t="str">
        <f t="shared" si="3"/>
        <v>Eligible</v>
      </c>
      <c r="AH84" s="12" t="str">
        <f t="shared" si="4"/>
        <v>Eligible</v>
      </c>
    </row>
    <row r="85" spans="1:34" ht="11.25" customHeight="1" x14ac:dyDescent="0.2">
      <c r="A85" s="5">
        <v>117</v>
      </c>
      <c r="B85" s="6" t="s">
        <v>215</v>
      </c>
      <c r="C85" s="6" t="s">
        <v>52</v>
      </c>
      <c r="D85" s="6" t="s">
        <v>212</v>
      </c>
      <c r="E85" s="6" t="s">
        <v>213</v>
      </c>
      <c r="F85" s="7">
        <v>7.8</v>
      </c>
      <c r="G85" s="7">
        <v>7.7</v>
      </c>
      <c r="H85" s="7">
        <v>7.5</v>
      </c>
      <c r="I85" s="7">
        <v>7.5</v>
      </c>
      <c r="J85" s="7">
        <v>9.9</v>
      </c>
      <c r="K85" s="7">
        <v>25.1</v>
      </c>
      <c r="M85" s="8">
        <v>9.3350000000000009</v>
      </c>
      <c r="O85" s="7">
        <v>34.435000000000002</v>
      </c>
      <c r="P85" s="6" t="s">
        <v>31</v>
      </c>
      <c r="Q85" s="7">
        <v>7.6</v>
      </c>
      <c r="R85" s="7">
        <v>7.9</v>
      </c>
      <c r="S85" s="7">
        <v>7.4</v>
      </c>
      <c r="T85" s="7">
        <v>7.6</v>
      </c>
      <c r="U85" s="7">
        <v>9.6999999999999993</v>
      </c>
      <c r="V85" s="7">
        <v>24.9</v>
      </c>
      <c r="W85" s="7">
        <v>1.4</v>
      </c>
      <c r="X85" s="8">
        <v>9.23</v>
      </c>
      <c r="Z85" s="7">
        <v>35.53</v>
      </c>
      <c r="AA85" s="7">
        <v>69.965000000000003</v>
      </c>
      <c r="AB85" s="6" t="s">
        <v>31</v>
      </c>
      <c r="AC85" s="9">
        <v>69.965000000000003</v>
      </c>
      <c r="AD85" s="5">
        <v>2</v>
      </c>
      <c r="AE85" s="6" t="s">
        <v>216</v>
      </c>
      <c r="AF85" s="11">
        <f t="shared" si="5"/>
        <v>51.400000000000006</v>
      </c>
      <c r="AG85" s="12" t="str">
        <f t="shared" si="3"/>
        <v>Eligible</v>
      </c>
      <c r="AH85" s="12" t="str">
        <f t="shared" si="4"/>
        <v>Eligible</v>
      </c>
    </row>
    <row r="86" spans="1:34" ht="11.25" customHeight="1" x14ac:dyDescent="0.2">
      <c r="A86" s="5">
        <v>197</v>
      </c>
      <c r="B86" s="6" t="s">
        <v>217</v>
      </c>
      <c r="C86" s="6" t="s">
        <v>66</v>
      </c>
      <c r="D86" s="6" t="s">
        <v>212</v>
      </c>
      <c r="E86" s="6" t="s">
        <v>213</v>
      </c>
      <c r="F86" s="7">
        <v>7.1</v>
      </c>
      <c r="G86" s="7">
        <v>7.3</v>
      </c>
      <c r="H86" s="7">
        <v>7</v>
      </c>
      <c r="I86" s="7">
        <v>7</v>
      </c>
      <c r="J86" s="7">
        <v>9.9</v>
      </c>
      <c r="K86" s="7">
        <v>24</v>
      </c>
      <c r="M86" s="8">
        <v>10.095000000000001</v>
      </c>
      <c r="O86" s="7">
        <v>34.094999999999999</v>
      </c>
      <c r="P86" s="6" t="s">
        <v>31</v>
      </c>
      <c r="Q86" s="7">
        <v>6.9</v>
      </c>
      <c r="R86" s="7">
        <v>7.3</v>
      </c>
      <c r="S86" s="7">
        <v>7</v>
      </c>
      <c r="T86" s="7">
        <v>6.6</v>
      </c>
      <c r="U86" s="7">
        <v>9.9</v>
      </c>
      <c r="V86" s="7">
        <v>23.8</v>
      </c>
      <c r="W86" s="7">
        <v>1.6</v>
      </c>
      <c r="X86" s="8">
        <v>10.31</v>
      </c>
      <c r="Z86" s="7">
        <v>35.71</v>
      </c>
      <c r="AA86" s="7">
        <v>69.805000000000007</v>
      </c>
      <c r="AB86" s="6" t="s">
        <v>31</v>
      </c>
      <c r="AC86" s="9">
        <v>69.805000000000007</v>
      </c>
      <c r="AD86" s="5">
        <v>3</v>
      </c>
      <c r="AE86" s="6" t="s">
        <v>218</v>
      </c>
      <c r="AF86" s="11">
        <f t="shared" si="5"/>
        <v>49.400000000000006</v>
      </c>
      <c r="AG86" s="12" t="str">
        <f t="shared" si="3"/>
        <v>Eligible</v>
      </c>
      <c r="AH86" s="12" t="str">
        <f t="shared" si="4"/>
        <v/>
      </c>
    </row>
    <row r="87" spans="1:34" ht="11.25" customHeight="1" x14ac:dyDescent="0.2">
      <c r="A87" s="5">
        <v>170</v>
      </c>
      <c r="B87" s="6" t="s">
        <v>219</v>
      </c>
      <c r="C87" s="6" t="s">
        <v>76</v>
      </c>
      <c r="D87" s="6" t="s">
        <v>212</v>
      </c>
      <c r="E87" s="6" t="s">
        <v>213</v>
      </c>
      <c r="F87" s="7">
        <v>7.2</v>
      </c>
      <c r="G87" s="7">
        <v>7.3</v>
      </c>
      <c r="H87" s="7">
        <v>7.4</v>
      </c>
      <c r="I87" s="7">
        <v>7.3</v>
      </c>
      <c r="J87" s="7">
        <v>9.5</v>
      </c>
      <c r="K87" s="7">
        <v>24.1</v>
      </c>
      <c r="M87" s="8">
        <v>9.6649999999999991</v>
      </c>
      <c r="O87" s="7">
        <v>33.765000000000001</v>
      </c>
      <c r="P87" s="6" t="s">
        <v>31</v>
      </c>
      <c r="Q87" s="7">
        <v>7.3</v>
      </c>
      <c r="R87" s="7">
        <v>7.4</v>
      </c>
      <c r="S87" s="7">
        <v>7.2</v>
      </c>
      <c r="T87" s="7">
        <v>7.3</v>
      </c>
      <c r="U87" s="7">
        <v>9.8000000000000007</v>
      </c>
      <c r="V87" s="7">
        <v>24.4</v>
      </c>
      <c r="W87" s="7">
        <v>1.4</v>
      </c>
      <c r="X87" s="8">
        <v>9.6449999999999996</v>
      </c>
      <c r="Z87" s="7">
        <v>35.445</v>
      </c>
      <c r="AA87" s="7">
        <v>69.209999999999994</v>
      </c>
      <c r="AB87" s="6" t="s">
        <v>31</v>
      </c>
      <c r="AC87" s="9">
        <v>69.209999999999994</v>
      </c>
      <c r="AD87" s="5">
        <v>4</v>
      </c>
      <c r="AE87" s="6" t="s">
        <v>220</v>
      </c>
      <c r="AF87" s="11">
        <f t="shared" si="5"/>
        <v>49.899999999999991</v>
      </c>
      <c r="AG87" s="12" t="str">
        <f t="shared" si="3"/>
        <v>Eligible</v>
      </c>
      <c r="AH87" s="12" t="str">
        <f t="shared" si="4"/>
        <v/>
      </c>
    </row>
    <row r="88" spans="1:34" ht="11.25" customHeight="1" x14ac:dyDescent="0.2">
      <c r="A88" s="5">
        <v>180</v>
      </c>
      <c r="B88" s="6" t="s">
        <v>221</v>
      </c>
      <c r="C88" s="6" t="s">
        <v>76</v>
      </c>
      <c r="D88" s="6" t="s">
        <v>212</v>
      </c>
      <c r="E88" s="6" t="s">
        <v>213</v>
      </c>
      <c r="F88" s="7">
        <v>7</v>
      </c>
      <c r="G88" s="7">
        <v>7.2</v>
      </c>
      <c r="H88" s="7">
        <v>7.3</v>
      </c>
      <c r="I88" s="7">
        <v>6.8</v>
      </c>
      <c r="J88" s="7">
        <v>10</v>
      </c>
      <c r="K88" s="7">
        <v>24.2</v>
      </c>
      <c r="M88" s="8">
        <v>9.33</v>
      </c>
      <c r="O88" s="7">
        <v>33.53</v>
      </c>
      <c r="P88" s="6" t="s">
        <v>31</v>
      </c>
      <c r="Q88" s="7">
        <v>7.3</v>
      </c>
      <c r="R88" s="7">
        <v>7.6</v>
      </c>
      <c r="S88" s="7">
        <v>7.5</v>
      </c>
      <c r="T88" s="7">
        <v>7.3</v>
      </c>
      <c r="U88" s="7">
        <v>10</v>
      </c>
      <c r="V88" s="7">
        <v>24.8</v>
      </c>
      <c r="W88" s="7">
        <v>1.4</v>
      </c>
      <c r="X88" s="8">
        <v>9.375</v>
      </c>
      <c r="Z88" s="7">
        <v>35.575000000000003</v>
      </c>
      <c r="AA88" s="7">
        <v>69.105000000000004</v>
      </c>
      <c r="AB88" s="6" t="s">
        <v>31</v>
      </c>
      <c r="AC88" s="9">
        <v>69.105000000000004</v>
      </c>
      <c r="AD88" s="5">
        <v>5</v>
      </c>
      <c r="AE88" s="6" t="s">
        <v>222</v>
      </c>
      <c r="AF88" s="11">
        <f t="shared" si="5"/>
        <v>50.400000000000006</v>
      </c>
      <c r="AG88" s="12" t="str">
        <f t="shared" si="3"/>
        <v>Eligible</v>
      </c>
      <c r="AH88" s="12" t="str">
        <f t="shared" si="4"/>
        <v/>
      </c>
    </row>
    <row r="89" spans="1:34" ht="11.25" customHeight="1" x14ac:dyDescent="0.2">
      <c r="A89" s="5">
        <v>137</v>
      </c>
      <c r="B89" s="6" t="s">
        <v>223</v>
      </c>
      <c r="C89" s="6" t="s">
        <v>63</v>
      </c>
      <c r="D89" s="6" t="s">
        <v>212</v>
      </c>
      <c r="E89" s="6" t="s">
        <v>213</v>
      </c>
      <c r="F89" s="7">
        <v>6.7</v>
      </c>
      <c r="G89" s="7">
        <v>6.9</v>
      </c>
      <c r="H89" s="7">
        <v>6.7</v>
      </c>
      <c r="I89" s="7">
        <v>6.7</v>
      </c>
      <c r="J89" s="7">
        <v>9.8000000000000007</v>
      </c>
      <c r="K89" s="7">
        <v>23.2</v>
      </c>
      <c r="M89" s="8">
        <v>9.5500000000000007</v>
      </c>
      <c r="O89" s="7">
        <v>32.75</v>
      </c>
      <c r="P89" s="6" t="s">
        <v>31</v>
      </c>
      <c r="Q89" s="7">
        <v>6.9</v>
      </c>
      <c r="R89" s="7">
        <v>7.1</v>
      </c>
      <c r="S89" s="7">
        <v>6.9</v>
      </c>
      <c r="T89" s="7">
        <v>6.8</v>
      </c>
      <c r="U89" s="7">
        <v>10</v>
      </c>
      <c r="V89" s="7">
        <v>23.8</v>
      </c>
      <c r="W89" s="7">
        <v>1.5</v>
      </c>
      <c r="X89" s="8">
        <v>9.6349999999999998</v>
      </c>
      <c r="Z89" s="7">
        <v>34.935000000000002</v>
      </c>
      <c r="AA89" s="7">
        <v>67.685000000000002</v>
      </c>
      <c r="AB89" s="6" t="s">
        <v>31</v>
      </c>
      <c r="AC89" s="9">
        <v>67.685000000000002</v>
      </c>
      <c r="AD89" s="5">
        <v>6</v>
      </c>
      <c r="AE89" s="6" t="s">
        <v>224</v>
      </c>
      <c r="AF89" s="11">
        <f t="shared" si="5"/>
        <v>48.500000000000007</v>
      </c>
      <c r="AG89" s="12" t="str">
        <f t="shared" si="3"/>
        <v/>
      </c>
      <c r="AH89" s="12" t="str">
        <f t="shared" si="4"/>
        <v/>
      </c>
    </row>
    <row r="90" spans="1:34" ht="11.25" customHeight="1" x14ac:dyDescent="0.2">
      <c r="A90" s="5">
        <v>171</v>
      </c>
      <c r="B90" s="6" t="s">
        <v>225</v>
      </c>
      <c r="C90" s="6" t="s">
        <v>76</v>
      </c>
      <c r="D90" s="6" t="s">
        <v>212</v>
      </c>
      <c r="E90" s="6" t="s">
        <v>213</v>
      </c>
      <c r="F90" s="7">
        <v>7</v>
      </c>
      <c r="G90" s="7">
        <v>7.5</v>
      </c>
      <c r="H90" s="7">
        <v>7</v>
      </c>
      <c r="I90" s="7">
        <v>6.8</v>
      </c>
      <c r="J90" s="7">
        <v>9.9</v>
      </c>
      <c r="K90" s="7">
        <v>23.9</v>
      </c>
      <c r="M90" s="8">
        <v>9.15</v>
      </c>
      <c r="O90" s="7">
        <v>33.049999999999997</v>
      </c>
      <c r="P90" s="6" t="s">
        <v>31</v>
      </c>
      <c r="Q90" s="7">
        <v>7.1</v>
      </c>
      <c r="R90" s="7">
        <v>7.4</v>
      </c>
      <c r="S90" s="7">
        <v>7.1</v>
      </c>
      <c r="T90" s="7">
        <v>6.8</v>
      </c>
      <c r="U90" s="7">
        <v>9.9</v>
      </c>
      <c r="V90" s="7">
        <v>24.1</v>
      </c>
      <c r="W90" s="7">
        <v>1.4</v>
      </c>
      <c r="X90" s="8">
        <v>9.0749999999999993</v>
      </c>
      <c r="Z90" s="7">
        <v>34.575000000000003</v>
      </c>
      <c r="AA90" s="7">
        <v>67.625</v>
      </c>
      <c r="AB90" s="6" t="s">
        <v>31</v>
      </c>
      <c r="AC90" s="9">
        <v>67.625</v>
      </c>
      <c r="AD90" s="5">
        <v>7</v>
      </c>
      <c r="AE90" s="6" t="s">
        <v>226</v>
      </c>
      <c r="AF90" s="11">
        <f t="shared" si="5"/>
        <v>49.400000000000006</v>
      </c>
      <c r="AG90" s="12" t="str">
        <f t="shared" si="3"/>
        <v>Eligible</v>
      </c>
      <c r="AH90" s="12" t="str">
        <f t="shared" si="4"/>
        <v/>
      </c>
    </row>
    <row r="91" spans="1:34" ht="11.25" customHeight="1" x14ac:dyDescent="0.2">
      <c r="A91" s="5">
        <v>145</v>
      </c>
      <c r="B91" s="6" t="s">
        <v>227</v>
      </c>
      <c r="C91" s="6" t="s">
        <v>97</v>
      </c>
      <c r="D91" s="6" t="s">
        <v>212</v>
      </c>
      <c r="E91" s="6" t="s">
        <v>213</v>
      </c>
      <c r="F91" s="7">
        <v>6.5</v>
      </c>
      <c r="G91" s="7">
        <v>7</v>
      </c>
      <c r="H91" s="7">
        <v>6.8</v>
      </c>
      <c r="I91" s="7">
        <v>6.8</v>
      </c>
      <c r="J91" s="7">
        <v>9.9</v>
      </c>
      <c r="K91" s="7">
        <v>23.5</v>
      </c>
      <c r="M91" s="8">
        <v>9.1750000000000007</v>
      </c>
      <c r="O91" s="7">
        <v>32.674999999999997</v>
      </c>
      <c r="P91" s="6" t="s">
        <v>31</v>
      </c>
      <c r="Q91" s="7">
        <v>7</v>
      </c>
      <c r="R91" s="7">
        <v>7.1</v>
      </c>
      <c r="S91" s="7">
        <v>6.9</v>
      </c>
      <c r="T91" s="7">
        <v>6.9</v>
      </c>
      <c r="U91" s="7">
        <v>9.9</v>
      </c>
      <c r="V91" s="7">
        <v>23.8</v>
      </c>
      <c r="W91" s="7">
        <v>1.4</v>
      </c>
      <c r="X91" s="8">
        <v>9.2650000000000006</v>
      </c>
      <c r="Z91" s="7">
        <v>34.465000000000003</v>
      </c>
      <c r="AA91" s="7">
        <v>67.14</v>
      </c>
      <c r="AB91" s="6" t="s">
        <v>31</v>
      </c>
      <c r="AC91" s="9">
        <v>67.14</v>
      </c>
      <c r="AD91" s="5">
        <v>8</v>
      </c>
      <c r="AE91" s="6" t="s">
        <v>228</v>
      </c>
      <c r="AF91" s="11">
        <f t="shared" si="5"/>
        <v>48.7</v>
      </c>
      <c r="AG91" s="12" t="str">
        <f t="shared" si="3"/>
        <v/>
      </c>
      <c r="AH91" s="12" t="str">
        <f t="shared" si="4"/>
        <v/>
      </c>
    </row>
    <row r="92" spans="1:34" ht="11.25" customHeight="1" x14ac:dyDescent="0.2">
      <c r="A92" s="5">
        <v>128</v>
      </c>
      <c r="B92" s="6" t="s">
        <v>229</v>
      </c>
      <c r="C92" s="6" t="s">
        <v>56</v>
      </c>
      <c r="D92" s="6" t="s">
        <v>212</v>
      </c>
      <c r="E92" s="6" t="s">
        <v>213</v>
      </c>
      <c r="F92" s="7">
        <v>7.1</v>
      </c>
      <c r="G92" s="7">
        <v>6.9</v>
      </c>
      <c r="H92" s="7">
        <v>6.8</v>
      </c>
      <c r="I92" s="7">
        <v>6.8</v>
      </c>
      <c r="J92" s="7">
        <v>9.6</v>
      </c>
      <c r="K92" s="7">
        <v>23.3</v>
      </c>
      <c r="M92" s="8">
        <v>9.3249999999999993</v>
      </c>
      <c r="O92" s="7">
        <v>32.625</v>
      </c>
      <c r="P92" s="6" t="s">
        <v>31</v>
      </c>
      <c r="Q92" s="7">
        <v>7.2</v>
      </c>
      <c r="R92" s="7">
        <v>6.9</v>
      </c>
      <c r="S92" s="7">
        <v>6.8</v>
      </c>
      <c r="T92" s="7">
        <v>6.9</v>
      </c>
      <c r="U92" s="7">
        <v>9.5</v>
      </c>
      <c r="V92" s="7">
        <v>23.3</v>
      </c>
      <c r="W92" s="7">
        <v>1.5</v>
      </c>
      <c r="X92" s="8">
        <v>9.5</v>
      </c>
      <c r="Z92" s="7">
        <v>34.299999999999997</v>
      </c>
      <c r="AA92" s="7">
        <v>66.924999999999997</v>
      </c>
      <c r="AB92" s="6" t="s">
        <v>31</v>
      </c>
      <c r="AC92" s="9">
        <v>66.924999999999997</v>
      </c>
      <c r="AD92" s="5">
        <v>9</v>
      </c>
      <c r="AE92" s="6" t="s">
        <v>230</v>
      </c>
      <c r="AF92" s="11">
        <f t="shared" si="5"/>
        <v>48.099999999999994</v>
      </c>
      <c r="AG92" s="12" t="str">
        <f t="shared" si="3"/>
        <v/>
      </c>
      <c r="AH92" s="12" t="str">
        <f t="shared" si="4"/>
        <v/>
      </c>
    </row>
    <row r="93" spans="1:34" ht="11.25" customHeight="1" x14ac:dyDescent="0.2">
      <c r="A93" s="5">
        <v>193</v>
      </c>
      <c r="B93" s="6" t="s">
        <v>231</v>
      </c>
      <c r="C93" s="6" t="s">
        <v>66</v>
      </c>
      <c r="D93" s="6" t="s">
        <v>212</v>
      </c>
      <c r="E93" s="6" t="s">
        <v>213</v>
      </c>
      <c r="F93" s="7">
        <v>6.4</v>
      </c>
      <c r="G93" s="7">
        <v>6.9</v>
      </c>
      <c r="H93" s="7">
        <v>6.7</v>
      </c>
      <c r="I93" s="7">
        <v>6.6</v>
      </c>
      <c r="J93" s="7">
        <v>9.6999999999999993</v>
      </c>
      <c r="K93" s="7">
        <v>23</v>
      </c>
      <c r="M93" s="8">
        <v>9.26</v>
      </c>
      <c r="O93" s="7">
        <v>32.26</v>
      </c>
      <c r="P93" s="6" t="s">
        <v>31</v>
      </c>
      <c r="Q93" s="7">
        <v>7</v>
      </c>
      <c r="R93" s="7">
        <v>7.1</v>
      </c>
      <c r="S93" s="7">
        <v>6.8</v>
      </c>
      <c r="T93" s="7">
        <v>7</v>
      </c>
      <c r="U93" s="7">
        <v>9.6</v>
      </c>
      <c r="V93" s="7">
        <v>23.6</v>
      </c>
      <c r="W93" s="7">
        <v>1.5</v>
      </c>
      <c r="X93" s="8">
        <v>9.5549999999999997</v>
      </c>
      <c r="Z93" s="7">
        <v>34.655000000000001</v>
      </c>
      <c r="AA93" s="7">
        <v>66.915000000000006</v>
      </c>
      <c r="AB93" s="6" t="s">
        <v>31</v>
      </c>
      <c r="AC93" s="9">
        <v>66.915000000000006</v>
      </c>
      <c r="AD93" s="5">
        <v>10</v>
      </c>
      <c r="AE93" s="6" t="s">
        <v>232</v>
      </c>
      <c r="AF93" s="11">
        <f t="shared" si="5"/>
        <v>48.100000000000009</v>
      </c>
      <c r="AG93" s="12" t="str">
        <f t="shared" si="3"/>
        <v/>
      </c>
      <c r="AH93" s="12" t="str">
        <f t="shared" si="4"/>
        <v/>
      </c>
    </row>
    <row r="94" spans="1:34" ht="11.25" customHeight="1" x14ac:dyDescent="0.2">
      <c r="A94" s="5"/>
      <c r="B94" s="6"/>
      <c r="C94" s="6"/>
      <c r="D94" s="6"/>
      <c r="E94" s="6"/>
      <c r="O94" s="7"/>
      <c r="P94" s="6"/>
      <c r="Z94" s="7"/>
      <c r="AA94" s="7"/>
      <c r="AB94" s="6"/>
      <c r="AC94" s="9"/>
      <c r="AD94" s="5"/>
      <c r="AE94" s="6"/>
      <c r="AF94" s="11"/>
      <c r="AG94" s="12" t="str">
        <f t="shared" si="3"/>
        <v/>
      </c>
      <c r="AH94" s="12" t="str">
        <f t="shared" si="4"/>
        <v/>
      </c>
    </row>
    <row r="95" spans="1:34" ht="11.25" customHeight="1" x14ac:dyDescent="0.2">
      <c r="A95" s="5">
        <v>179</v>
      </c>
      <c r="B95" s="6" t="s">
        <v>233</v>
      </c>
      <c r="C95" s="6" t="s">
        <v>28</v>
      </c>
      <c r="D95" s="6" t="s">
        <v>234</v>
      </c>
      <c r="E95" s="6" t="s">
        <v>235</v>
      </c>
      <c r="F95" s="7">
        <v>7.6</v>
      </c>
      <c r="G95" s="7">
        <v>7.5</v>
      </c>
      <c r="H95" s="7">
        <v>7.4</v>
      </c>
      <c r="I95" s="7">
        <v>7.5</v>
      </c>
      <c r="J95" s="7">
        <v>9.3000000000000007</v>
      </c>
      <c r="K95" s="7">
        <v>24.3</v>
      </c>
      <c r="L95" s="7">
        <v>0</v>
      </c>
      <c r="M95" s="8">
        <v>10.37</v>
      </c>
      <c r="O95" s="7">
        <v>34.67</v>
      </c>
      <c r="P95" s="6" t="s">
        <v>31</v>
      </c>
      <c r="Q95" s="7">
        <v>6.9</v>
      </c>
      <c r="R95" s="7">
        <v>7.7</v>
      </c>
      <c r="S95" s="7">
        <v>7.5</v>
      </c>
      <c r="T95" s="7">
        <v>7.3</v>
      </c>
      <c r="U95" s="7">
        <v>9.1999999999999993</v>
      </c>
      <c r="V95" s="7">
        <v>24</v>
      </c>
      <c r="W95" s="7">
        <v>1.4</v>
      </c>
      <c r="X95" s="8">
        <v>10.27</v>
      </c>
      <c r="Z95" s="7">
        <v>35.67</v>
      </c>
      <c r="AA95" s="7">
        <v>70.34</v>
      </c>
      <c r="AB95" s="6" t="s">
        <v>31</v>
      </c>
      <c r="AC95" s="9">
        <v>70.34</v>
      </c>
      <c r="AD95" s="5">
        <v>1</v>
      </c>
      <c r="AE95" s="6" t="s">
        <v>236</v>
      </c>
      <c r="AF95" s="11">
        <f t="shared" si="5"/>
        <v>49.7</v>
      </c>
      <c r="AG95" s="12" t="str">
        <f t="shared" si="3"/>
        <v>Eligible</v>
      </c>
      <c r="AH95" s="12" t="str">
        <f t="shared" si="4"/>
        <v/>
      </c>
    </row>
    <row r="96" spans="1:34" ht="11.25" customHeight="1" x14ac:dyDescent="0.2">
      <c r="A96" s="5">
        <v>136</v>
      </c>
      <c r="B96" s="6" t="s">
        <v>237</v>
      </c>
      <c r="C96" s="6" t="s">
        <v>63</v>
      </c>
      <c r="D96" s="6" t="s">
        <v>234</v>
      </c>
      <c r="E96" s="6" t="s">
        <v>235</v>
      </c>
      <c r="F96" s="7">
        <v>6.8</v>
      </c>
      <c r="G96" s="7">
        <v>7.2</v>
      </c>
      <c r="H96" s="7">
        <v>7.1</v>
      </c>
      <c r="I96" s="7">
        <v>7.6</v>
      </c>
      <c r="J96" s="7">
        <v>9.6999999999999993</v>
      </c>
      <c r="K96" s="7">
        <v>24</v>
      </c>
      <c r="L96" s="7">
        <v>0</v>
      </c>
      <c r="M96" s="8">
        <v>10.805</v>
      </c>
      <c r="O96" s="7">
        <v>34.805</v>
      </c>
      <c r="P96" s="6" t="s">
        <v>31</v>
      </c>
      <c r="Q96" s="7">
        <v>7.4</v>
      </c>
      <c r="R96" s="7">
        <v>7.3</v>
      </c>
      <c r="S96" s="7">
        <v>7.4</v>
      </c>
      <c r="T96" s="7">
        <v>6.9</v>
      </c>
      <c r="U96" s="7">
        <v>9.3000000000000007</v>
      </c>
      <c r="V96" s="7">
        <v>24</v>
      </c>
      <c r="W96" s="7">
        <v>1</v>
      </c>
      <c r="X96" s="8">
        <v>10.734999999999999</v>
      </c>
      <c r="Y96" s="5">
        <v>1</v>
      </c>
      <c r="Z96" s="7">
        <v>34.734999999999999</v>
      </c>
      <c r="AA96" s="7">
        <v>69.540000000000006</v>
      </c>
      <c r="AB96" s="6" t="s">
        <v>31</v>
      </c>
      <c r="AC96" s="9">
        <v>69.540000000000006</v>
      </c>
      <c r="AD96" s="5">
        <v>2</v>
      </c>
      <c r="AE96" s="6" t="s">
        <v>238</v>
      </c>
      <c r="AF96" s="11">
        <f t="shared" si="5"/>
        <v>48.000000000000007</v>
      </c>
      <c r="AG96" s="12" t="str">
        <f t="shared" si="3"/>
        <v/>
      </c>
      <c r="AH96" s="12" t="str">
        <f t="shared" si="4"/>
        <v/>
      </c>
    </row>
    <row r="97" spans="1:34" ht="11.25" customHeight="1" x14ac:dyDescent="0.2">
      <c r="A97" s="5">
        <v>121</v>
      </c>
      <c r="B97" s="6" t="s">
        <v>239</v>
      </c>
      <c r="C97" s="6" t="s">
        <v>42</v>
      </c>
      <c r="D97" s="6" t="s">
        <v>234</v>
      </c>
      <c r="E97" s="6" t="s">
        <v>235</v>
      </c>
      <c r="F97" s="7">
        <v>6.7</v>
      </c>
      <c r="G97" s="7">
        <v>7</v>
      </c>
      <c r="H97" s="7">
        <v>7.1</v>
      </c>
      <c r="I97" s="7">
        <v>6.8</v>
      </c>
      <c r="J97" s="7">
        <v>9.8000000000000007</v>
      </c>
      <c r="K97" s="7">
        <v>23.6</v>
      </c>
      <c r="L97" s="7">
        <v>0</v>
      </c>
      <c r="M97" s="8">
        <v>9.9849999999999994</v>
      </c>
      <c r="O97" s="7">
        <v>33.585000000000001</v>
      </c>
      <c r="P97" s="6" t="s">
        <v>31</v>
      </c>
      <c r="Q97" s="7">
        <v>6.6</v>
      </c>
      <c r="R97" s="7">
        <v>6.5</v>
      </c>
      <c r="S97" s="7">
        <v>6.8</v>
      </c>
      <c r="T97" s="7">
        <v>6.7</v>
      </c>
      <c r="U97" s="7">
        <v>9.8000000000000007</v>
      </c>
      <c r="V97" s="7">
        <v>23.1</v>
      </c>
      <c r="W97" s="7">
        <v>1.4</v>
      </c>
      <c r="X97" s="8">
        <v>9.9849999999999994</v>
      </c>
      <c r="Z97" s="7">
        <v>34.484999999999999</v>
      </c>
      <c r="AA97" s="7">
        <v>68.069999999999993</v>
      </c>
      <c r="AB97" s="6" t="s">
        <v>31</v>
      </c>
      <c r="AC97" s="9">
        <v>68.069999999999993</v>
      </c>
      <c r="AD97" s="5">
        <v>3</v>
      </c>
      <c r="AE97" s="6" t="s">
        <v>240</v>
      </c>
      <c r="AF97" s="11">
        <f t="shared" si="5"/>
        <v>48.099999999999994</v>
      </c>
      <c r="AG97" s="12" t="str">
        <f t="shared" si="3"/>
        <v/>
      </c>
      <c r="AH97" s="12" t="str">
        <f t="shared" si="4"/>
        <v/>
      </c>
    </row>
    <row r="98" spans="1:34" ht="11.25" customHeight="1" x14ac:dyDescent="0.2">
      <c r="A98" s="5">
        <v>118</v>
      </c>
      <c r="B98" s="6" t="s">
        <v>241</v>
      </c>
      <c r="C98" s="6" t="s">
        <v>42</v>
      </c>
      <c r="D98" s="6" t="s">
        <v>234</v>
      </c>
      <c r="E98" s="6" t="s">
        <v>235</v>
      </c>
      <c r="F98" s="7">
        <v>7</v>
      </c>
      <c r="G98" s="7">
        <v>6.8</v>
      </c>
      <c r="H98" s="7">
        <v>7</v>
      </c>
      <c r="I98" s="7">
        <v>6.9</v>
      </c>
      <c r="J98" s="7">
        <v>9.4</v>
      </c>
      <c r="K98" s="7">
        <v>23.3</v>
      </c>
      <c r="L98" s="7">
        <v>0</v>
      </c>
      <c r="M98" s="8">
        <v>9.9550000000000001</v>
      </c>
      <c r="O98" s="7">
        <v>33.255000000000003</v>
      </c>
      <c r="P98" s="6" t="s">
        <v>31</v>
      </c>
      <c r="Q98" s="7">
        <v>7.1</v>
      </c>
      <c r="R98" s="7">
        <v>7.2</v>
      </c>
      <c r="S98" s="7">
        <v>7.6</v>
      </c>
      <c r="T98" s="7">
        <v>7.1</v>
      </c>
      <c r="U98" s="7">
        <v>9</v>
      </c>
      <c r="V98" s="7">
        <v>23.3</v>
      </c>
      <c r="W98" s="7">
        <v>1.4</v>
      </c>
      <c r="X98" s="8">
        <v>10.01</v>
      </c>
      <c r="Z98" s="7">
        <v>34.71</v>
      </c>
      <c r="AA98" s="7">
        <v>67.965000000000003</v>
      </c>
      <c r="AB98" s="6" t="s">
        <v>31</v>
      </c>
      <c r="AC98" s="9">
        <v>67.965000000000003</v>
      </c>
      <c r="AD98" s="5">
        <v>4</v>
      </c>
      <c r="AE98" s="6" t="s">
        <v>242</v>
      </c>
      <c r="AF98" s="11">
        <f t="shared" si="5"/>
        <v>48.000000000000007</v>
      </c>
      <c r="AG98" s="12" t="str">
        <f t="shared" si="3"/>
        <v/>
      </c>
      <c r="AH98" s="12" t="str">
        <f t="shared" si="4"/>
        <v/>
      </c>
    </row>
    <row r="99" spans="1:34" ht="11.25" customHeight="1" x14ac:dyDescent="0.2">
      <c r="A99" s="5">
        <v>123</v>
      </c>
      <c r="B99" s="6" t="s">
        <v>243</v>
      </c>
      <c r="C99" s="6" t="s">
        <v>42</v>
      </c>
      <c r="D99" s="6" t="s">
        <v>234</v>
      </c>
      <c r="E99" s="6" t="s">
        <v>235</v>
      </c>
      <c r="F99" s="7">
        <v>6.3</v>
      </c>
      <c r="G99" s="7">
        <v>6.6</v>
      </c>
      <c r="H99" s="7">
        <v>6.8</v>
      </c>
      <c r="I99" s="7">
        <v>6.5</v>
      </c>
      <c r="J99" s="7">
        <v>9.6</v>
      </c>
      <c r="K99" s="7">
        <v>22.7</v>
      </c>
      <c r="L99" s="7">
        <v>0</v>
      </c>
      <c r="M99" s="8">
        <v>9.7050000000000001</v>
      </c>
      <c r="O99" s="7">
        <v>32.405000000000001</v>
      </c>
      <c r="P99" s="6" t="s">
        <v>31</v>
      </c>
      <c r="Q99" s="7">
        <v>6.4</v>
      </c>
      <c r="R99" s="7">
        <v>7</v>
      </c>
      <c r="S99" s="7">
        <v>7.1</v>
      </c>
      <c r="T99" s="7">
        <v>6.8</v>
      </c>
      <c r="U99" s="7">
        <v>9.6999999999999993</v>
      </c>
      <c r="V99" s="7">
        <v>23.5</v>
      </c>
      <c r="W99" s="7">
        <v>1.4</v>
      </c>
      <c r="X99" s="8">
        <v>10.02</v>
      </c>
      <c r="Z99" s="7">
        <v>34.92</v>
      </c>
      <c r="AA99" s="7">
        <v>67.325000000000003</v>
      </c>
      <c r="AB99" s="6" t="s">
        <v>31</v>
      </c>
      <c r="AC99" s="9">
        <v>67.325000000000003</v>
      </c>
      <c r="AD99" s="5">
        <v>5</v>
      </c>
      <c r="AE99" s="6" t="s">
        <v>244</v>
      </c>
      <c r="AF99" s="11">
        <f t="shared" si="5"/>
        <v>47.600000000000009</v>
      </c>
      <c r="AG99" s="12" t="str">
        <f t="shared" si="3"/>
        <v/>
      </c>
      <c r="AH99" s="12" t="str">
        <f t="shared" si="4"/>
        <v/>
      </c>
    </row>
    <row r="100" spans="1:34" ht="11.25" customHeight="1" x14ac:dyDescent="0.2">
      <c r="A100" s="5">
        <v>156</v>
      </c>
      <c r="B100" s="6" t="s">
        <v>245</v>
      </c>
      <c r="C100" s="6" t="s">
        <v>97</v>
      </c>
      <c r="D100" s="6" t="s">
        <v>234</v>
      </c>
      <c r="E100" s="6" t="s">
        <v>235</v>
      </c>
      <c r="F100" s="7">
        <v>6.9</v>
      </c>
      <c r="G100" s="7">
        <v>6.6</v>
      </c>
      <c r="H100" s="7">
        <v>6.4</v>
      </c>
      <c r="I100" s="7">
        <v>6.3</v>
      </c>
      <c r="J100" s="7">
        <v>10</v>
      </c>
      <c r="K100" s="7">
        <v>23</v>
      </c>
      <c r="L100" s="7">
        <v>0</v>
      </c>
      <c r="M100" s="8">
        <v>9.4700000000000006</v>
      </c>
      <c r="O100" s="7">
        <v>32.47</v>
      </c>
      <c r="P100" s="6" t="s">
        <v>31</v>
      </c>
      <c r="Q100" s="7">
        <v>6.9</v>
      </c>
      <c r="R100" s="7">
        <v>6.8</v>
      </c>
      <c r="S100" s="7">
        <v>6.4</v>
      </c>
      <c r="T100" s="7">
        <v>6.5</v>
      </c>
      <c r="U100" s="7">
        <v>9.9</v>
      </c>
      <c r="V100" s="7">
        <v>23.2</v>
      </c>
      <c r="W100" s="7">
        <v>1.4</v>
      </c>
      <c r="X100" s="8">
        <v>9.59</v>
      </c>
      <c r="Z100" s="7">
        <v>34.19</v>
      </c>
      <c r="AA100" s="7">
        <v>66.66</v>
      </c>
      <c r="AB100" s="6" t="s">
        <v>31</v>
      </c>
      <c r="AC100" s="9">
        <v>66.66</v>
      </c>
      <c r="AD100" s="5">
        <v>6</v>
      </c>
      <c r="AE100" s="6" t="s">
        <v>246</v>
      </c>
      <c r="AF100" s="11">
        <f t="shared" si="5"/>
        <v>47.599999999999994</v>
      </c>
      <c r="AG100" s="12" t="str">
        <f t="shared" si="3"/>
        <v/>
      </c>
      <c r="AH100" s="12" t="str">
        <f t="shared" si="4"/>
        <v/>
      </c>
    </row>
    <row r="101" spans="1:34" ht="11.25" customHeight="1" x14ac:dyDescent="0.2">
      <c r="A101" s="5">
        <v>135</v>
      </c>
      <c r="B101" s="6" t="s">
        <v>247</v>
      </c>
      <c r="C101" s="6" t="s">
        <v>63</v>
      </c>
      <c r="D101" s="6" t="s">
        <v>234</v>
      </c>
      <c r="E101" s="6" t="s">
        <v>235</v>
      </c>
      <c r="F101" s="7">
        <v>7.2</v>
      </c>
      <c r="G101" s="7">
        <v>7.2</v>
      </c>
      <c r="H101" s="7">
        <v>6.9</v>
      </c>
      <c r="I101" s="7">
        <v>6.7</v>
      </c>
      <c r="J101" s="7">
        <v>9.1999999999999993</v>
      </c>
      <c r="K101" s="7">
        <v>23.3</v>
      </c>
      <c r="L101" s="7">
        <v>0</v>
      </c>
      <c r="M101" s="8">
        <v>8.92</v>
      </c>
      <c r="O101" s="7">
        <v>32.22</v>
      </c>
      <c r="P101" s="6" t="s">
        <v>31</v>
      </c>
      <c r="Q101" s="7">
        <v>7.1</v>
      </c>
      <c r="R101" s="7">
        <v>7.1</v>
      </c>
      <c r="S101" s="7">
        <v>6.8</v>
      </c>
      <c r="T101" s="7">
        <v>6.6</v>
      </c>
      <c r="U101" s="7">
        <v>9.4</v>
      </c>
      <c r="V101" s="7">
        <v>23.3</v>
      </c>
      <c r="W101" s="7">
        <v>1.6</v>
      </c>
      <c r="X101" s="8">
        <v>9.5150000000000006</v>
      </c>
      <c r="Z101" s="7">
        <v>34.414999999999999</v>
      </c>
      <c r="AA101" s="7">
        <v>66.635000000000005</v>
      </c>
      <c r="AB101" s="6" t="s">
        <v>31</v>
      </c>
      <c r="AC101" s="9">
        <v>66.635000000000005</v>
      </c>
      <c r="AD101" s="5">
        <v>7</v>
      </c>
      <c r="AE101" s="6" t="s">
        <v>248</v>
      </c>
      <c r="AF101" s="11">
        <f t="shared" si="5"/>
        <v>48.2</v>
      </c>
      <c r="AG101" s="12" t="str">
        <f t="shared" si="3"/>
        <v/>
      </c>
      <c r="AH101" s="12" t="str">
        <f t="shared" si="4"/>
        <v/>
      </c>
    </row>
    <row r="102" spans="1:34" ht="11.25" customHeight="1" x14ac:dyDescent="0.2">
      <c r="A102" s="5">
        <v>198</v>
      </c>
      <c r="B102" s="6" t="s">
        <v>249</v>
      </c>
      <c r="C102" s="6" t="s">
        <v>66</v>
      </c>
      <c r="D102" s="6" t="s">
        <v>234</v>
      </c>
      <c r="E102" s="6" t="s">
        <v>235</v>
      </c>
      <c r="F102" s="7">
        <v>7.2</v>
      </c>
      <c r="G102" s="7">
        <v>6.9</v>
      </c>
      <c r="H102" s="7">
        <v>6.5</v>
      </c>
      <c r="I102" s="7">
        <v>6.7</v>
      </c>
      <c r="J102" s="7">
        <v>9.3000000000000007</v>
      </c>
      <c r="K102" s="7">
        <v>22.9</v>
      </c>
      <c r="L102" s="7">
        <v>0</v>
      </c>
      <c r="M102" s="8">
        <v>9.16</v>
      </c>
      <c r="O102" s="7">
        <v>32.06</v>
      </c>
      <c r="P102" s="6" t="s">
        <v>31</v>
      </c>
      <c r="Q102" s="7">
        <v>7.2</v>
      </c>
      <c r="R102" s="7">
        <v>6.4</v>
      </c>
      <c r="S102" s="7">
        <v>6.7</v>
      </c>
      <c r="T102" s="7">
        <v>6.6</v>
      </c>
      <c r="U102" s="7">
        <v>9.1</v>
      </c>
      <c r="V102" s="7">
        <v>22.4</v>
      </c>
      <c r="W102" s="7">
        <v>1.8</v>
      </c>
      <c r="X102" s="8">
        <v>9.0950000000000006</v>
      </c>
      <c r="Z102" s="7">
        <v>33.295000000000002</v>
      </c>
      <c r="AA102" s="7">
        <v>65.355000000000004</v>
      </c>
      <c r="AB102" s="6" t="s">
        <v>31</v>
      </c>
      <c r="AC102" s="9">
        <v>65.355000000000004</v>
      </c>
      <c r="AD102" s="5">
        <v>8</v>
      </c>
      <c r="AE102" s="6" t="s">
        <v>250</v>
      </c>
      <c r="AF102" s="11">
        <f t="shared" si="5"/>
        <v>47.100000000000009</v>
      </c>
      <c r="AG102" s="12" t="str">
        <f t="shared" si="3"/>
        <v/>
      </c>
      <c r="AH102" s="12" t="str">
        <f t="shared" si="4"/>
        <v/>
      </c>
    </row>
    <row r="103" spans="1:34" ht="11.25" customHeight="1" x14ac:dyDescent="0.2">
      <c r="A103" s="5">
        <v>210</v>
      </c>
      <c r="B103" s="6" t="s">
        <v>251</v>
      </c>
      <c r="C103" s="6" t="s">
        <v>37</v>
      </c>
      <c r="D103" s="6" t="s">
        <v>234</v>
      </c>
      <c r="E103" s="6" t="s">
        <v>235</v>
      </c>
      <c r="F103" s="7">
        <v>6.7</v>
      </c>
      <c r="G103" s="7">
        <v>7</v>
      </c>
      <c r="H103" s="7">
        <v>7</v>
      </c>
      <c r="I103" s="7">
        <v>6.7</v>
      </c>
      <c r="J103" s="7">
        <v>9.1999999999999993</v>
      </c>
      <c r="K103" s="7">
        <v>22.9</v>
      </c>
      <c r="L103" s="7">
        <v>0</v>
      </c>
      <c r="M103" s="8">
        <v>8.8450000000000006</v>
      </c>
      <c r="O103" s="7">
        <v>31.745000000000001</v>
      </c>
      <c r="P103" s="6" t="s">
        <v>31</v>
      </c>
      <c r="Q103" s="7">
        <v>6.7</v>
      </c>
      <c r="R103" s="7">
        <v>7</v>
      </c>
      <c r="S103" s="7">
        <v>6.9</v>
      </c>
      <c r="T103" s="7">
        <v>6.9</v>
      </c>
      <c r="U103" s="7">
        <v>9.5</v>
      </c>
      <c r="V103" s="7">
        <v>23.3</v>
      </c>
      <c r="W103" s="7">
        <v>1.4</v>
      </c>
      <c r="X103" s="8">
        <v>8.8699999999999992</v>
      </c>
      <c r="Z103" s="7">
        <v>33.57</v>
      </c>
      <c r="AA103" s="7">
        <v>65.314999999999998</v>
      </c>
      <c r="AB103" s="6" t="s">
        <v>31</v>
      </c>
      <c r="AC103" s="9">
        <v>65.314999999999998</v>
      </c>
      <c r="AD103" s="5">
        <v>9</v>
      </c>
      <c r="AE103" s="6" t="s">
        <v>252</v>
      </c>
      <c r="AF103" s="11">
        <f t="shared" si="5"/>
        <v>47.6</v>
      </c>
      <c r="AG103" s="12" t="str">
        <f t="shared" si="3"/>
        <v/>
      </c>
      <c r="AH103" s="12" t="str">
        <f t="shared" si="4"/>
        <v/>
      </c>
    </row>
    <row r="104" spans="1:34" ht="11.25" customHeight="1" x14ac:dyDescent="0.2">
      <c r="A104" s="5">
        <v>173</v>
      </c>
      <c r="B104" s="6" t="s">
        <v>253</v>
      </c>
      <c r="C104" s="6" t="s">
        <v>28</v>
      </c>
      <c r="D104" s="6" t="s">
        <v>234</v>
      </c>
      <c r="E104" s="6" t="s">
        <v>235</v>
      </c>
      <c r="F104" s="7">
        <v>4.4000000000000004</v>
      </c>
      <c r="G104" s="7">
        <v>4.3</v>
      </c>
      <c r="H104" s="7">
        <v>4.2</v>
      </c>
      <c r="I104" s="7">
        <v>4.2</v>
      </c>
      <c r="J104" s="7">
        <v>5.5</v>
      </c>
      <c r="K104" s="7">
        <v>14</v>
      </c>
      <c r="L104" s="7">
        <v>0</v>
      </c>
      <c r="M104" s="8">
        <v>5.04</v>
      </c>
      <c r="O104" s="7">
        <v>19.04</v>
      </c>
      <c r="P104" s="6" t="s">
        <v>202</v>
      </c>
      <c r="Q104" s="7">
        <v>7</v>
      </c>
      <c r="R104" s="7">
        <v>7.2</v>
      </c>
      <c r="S104" s="7">
        <v>7.3</v>
      </c>
      <c r="T104" s="7">
        <v>7</v>
      </c>
      <c r="U104" s="7">
        <v>9.9</v>
      </c>
      <c r="V104" s="7">
        <v>24.1</v>
      </c>
      <c r="W104" s="7">
        <v>1.4</v>
      </c>
      <c r="X104" s="8">
        <v>8.32</v>
      </c>
      <c r="Z104" s="7">
        <v>33.82</v>
      </c>
      <c r="AA104" s="7">
        <v>52.86</v>
      </c>
      <c r="AB104" s="6" t="s">
        <v>31</v>
      </c>
      <c r="AC104" s="9">
        <v>52.86</v>
      </c>
      <c r="AD104" s="5">
        <v>10</v>
      </c>
      <c r="AE104" s="6" t="s">
        <v>254</v>
      </c>
      <c r="AF104" s="11">
        <f t="shared" si="5"/>
        <v>39.5</v>
      </c>
      <c r="AG104" s="12" t="str">
        <f t="shared" si="3"/>
        <v/>
      </c>
      <c r="AH104" s="12" t="str">
        <f t="shared" si="4"/>
        <v/>
      </c>
    </row>
    <row r="105" spans="1:34" ht="11.25" customHeight="1" x14ac:dyDescent="0.2">
      <c r="A105" s="5">
        <v>127</v>
      </c>
      <c r="B105" s="6" t="s">
        <v>255</v>
      </c>
      <c r="C105" s="6" t="s">
        <v>56</v>
      </c>
      <c r="D105" s="6" t="s">
        <v>234</v>
      </c>
      <c r="E105" s="6" t="s">
        <v>235</v>
      </c>
      <c r="F105" s="7">
        <v>2</v>
      </c>
      <c r="G105" s="7">
        <v>2.1</v>
      </c>
      <c r="H105" s="7">
        <v>1.9</v>
      </c>
      <c r="I105" s="7">
        <v>1.9</v>
      </c>
      <c r="J105" s="7">
        <v>3</v>
      </c>
      <c r="K105" s="7">
        <v>6.9</v>
      </c>
      <c r="L105" s="7">
        <v>0</v>
      </c>
      <c r="M105" s="8">
        <v>2.8149999999999999</v>
      </c>
      <c r="O105" s="7">
        <v>9.7149999999999999</v>
      </c>
      <c r="P105" s="6" t="s">
        <v>256</v>
      </c>
      <c r="Q105" s="7">
        <v>6.8</v>
      </c>
      <c r="R105" s="7">
        <v>6.9</v>
      </c>
      <c r="S105" s="7">
        <v>6.6</v>
      </c>
      <c r="T105" s="7">
        <v>6.7</v>
      </c>
      <c r="U105" s="7">
        <v>9.8000000000000007</v>
      </c>
      <c r="V105" s="7">
        <v>23.3</v>
      </c>
      <c r="W105" s="7">
        <v>1.5</v>
      </c>
      <c r="X105" s="8">
        <v>10.19</v>
      </c>
      <c r="Z105" s="7">
        <v>34.99</v>
      </c>
      <c r="AA105" s="7">
        <v>44.704999999999998</v>
      </c>
      <c r="AB105" s="6" t="s">
        <v>31</v>
      </c>
      <c r="AC105" s="9">
        <v>44.704999999999998</v>
      </c>
      <c r="AD105" s="5">
        <v>11</v>
      </c>
      <c r="AE105" s="6" t="s">
        <v>257</v>
      </c>
      <c r="AF105" s="11">
        <f t="shared" si="5"/>
        <v>31.700000000000003</v>
      </c>
      <c r="AG105" s="12" t="str">
        <f t="shared" si="3"/>
        <v/>
      </c>
      <c r="AH105" s="12" t="str">
        <f t="shared" si="4"/>
        <v/>
      </c>
    </row>
    <row r="106" spans="1:34" ht="11.25" customHeight="1" x14ac:dyDescent="0.2">
      <c r="A106" s="5"/>
      <c r="B106" s="6"/>
      <c r="C106" s="6"/>
      <c r="D106" s="6"/>
      <c r="E106" s="6"/>
      <c r="F106" s="7"/>
      <c r="G106" s="7"/>
      <c r="H106" s="7"/>
      <c r="I106" s="7"/>
      <c r="J106" s="7"/>
      <c r="K106" s="7"/>
      <c r="L106" s="7"/>
      <c r="M106" s="8"/>
      <c r="O106" s="7"/>
      <c r="P106" s="6"/>
      <c r="Q106" s="7"/>
      <c r="R106" s="7"/>
      <c r="S106" s="7"/>
      <c r="T106" s="7"/>
      <c r="U106" s="7"/>
      <c r="V106" s="7"/>
      <c r="W106" s="7"/>
      <c r="X106" s="8"/>
      <c r="Z106" s="7"/>
      <c r="AA106" s="7"/>
      <c r="AB106" s="6"/>
      <c r="AC106" s="9"/>
      <c r="AD106" s="5"/>
      <c r="AE106" s="6"/>
      <c r="AF106" s="11"/>
      <c r="AG106" s="12" t="str">
        <f t="shared" si="3"/>
        <v/>
      </c>
      <c r="AH106" s="12" t="str">
        <f t="shared" si="4"/>
        <v/>
      </c>
    </row>
    <row r="107" spans="1:34" ht="11.25" customHeight="1" x14ac:dyDescent="0.2">
      <c r="A107" s="5">
        <v>142</v>
      </c>
      <c r="B107" s="6" t="s">
        <v>258</v>
      </c>
      <c r="C107" s="6" t="s">
        <v>63</v>
      </c>
      <c r="D107" s="6" t="s">
        <v>259</v>
      </c>
      <c r="E107" s="6" t="s">
        <v>260</v>
      </c>
      <c r="F107" s="7">
        <v>7.2</v>
      </c>
      <c r="G107" s="7">
        <v>7.2</v>
      </c>
      <c r="H107" s="7">
        <v>7.2</v>
      </c>
      <c r="I107" s="7">
        <v>7.1</v>
      </c>
      <c r="J107" s="7">
        <v>9.4</v>
      </c>
      <c r="K107" s="7">
        <v>23.8</v>
      </c>
      <c r="L107" s="7">
        <v>0</v>
      </c>
      <c r="M107" s="8">
        <v>10.845000000000001</v>
      </c>
      <c r="O107" s="7">
        <v>34.645000000000003</v>
      </c>
      <c r="P107" s="6" t="s">
        <v>31</v>
      </c>
      <c r="Q107" s="7">
        <v>7</v>
      </c>
      <c r="R107" s="7">
        <v>6.7</v>
      </c>
      <c r="S107" s="7">
        <v>7</v>
      </c>
      <c r="T107" s="7">
        <v>7.4</v>
      </c>
      <c r="U107" s="7">
        <v>9.5</v>
      </c>
      <c r="V107" s="7">
        <v>23.5</v>
      </c>
      <c r="W107" s="7">
        <v>1.5</v>
      </c>
      <c r="X107" s="8">
        <v>11.414999999999999</v>
      </c>
      <c r="Z107" s="7">
        <v>36.414999999999999</v>
      </c>
      <c r="AA107" s="7">
        <v>71.06</v>
      </c>
      <c r="AB107" s="6" t="s">
        <v>31</v>
      </c>
      <c r="AC107" s="9">
        <v>71.06</v>
      </c>
      <c r="AD107" s="5">
        <v>1</v>
      </c>
      <c r="AE107" s="6" t="s">
        <v>261</v>
      </c>
      <c r="AF107" s="11">
        <f t="shared" si="5"/>
        <v>48.800000000000004</v>
      </c>
      <c r="AG107" s="12" t="str">
        <f t="shared" si="3"/>
        <v/>
      </c>
      <c r="AH107" s="12" t="str">
        <f t="shared" si="4"/>
        <v/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swedata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Driscoll</dc:creator>
  <cp:lastModifiedBy>Mike Driscoll</cp:lastModifiedBy>
  <dcterms:created xsi:type="dcterms:W3CDTF">2018-11-19T08:50:43Z</dcterms:created>
  <dcterms:modified xsi:type="dcterms:W3CDTF">2018-11-19T14:10:49Z</dcterms:modified>
</cp:coreProperties>
</file>