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ke.JRC.000\Documents\Comp Results\Open-F\RESULTS\"/>
    </mc:Choice>
  </mc:AlternateContent>
  <bookViews>
    <workbookView xWindow="120" yWindow="60" windowWidth="13275" windowHeight="7005" tabRatio="150"/>
  </bookViews>
  <sheets>
    <sheet name="swedata" sheetId="1" r:id="rId1"/>
  </sheets>
  <calcPr calcId="152511"/>
</workbook>
</file>

<file path=xl/calcChain.xml><?xml version="1.0" encoding="utf-8"?>
<calcChain xmlns="http://schemas.openxmlformats.org/spreadsheetml/2006/main">
  <c r="AT91" i="1" l="1"/>
  <c r="AT92" i="1"/>
  <c r="AT93" i="1"/>
  <c r="AT94" i="1"/>
  <c r="AT95" i="1"/>
  <c r="AT96" i="1"/>
  <c r="AT97" i="1"/>
  <c r="AT98" i="1"/>
  <c r="AT99" i="1"/>
  <c r="AT100" i="1"/>
  <c r="AT101" i="1"/>
  <c r="AT102" i="1"/>
  <c r="AT103" i="1"/>
  <c r="AT104" i="1"/>
  <c r="AT105" i="1"/>
  <c r="AT106" i="1"/>
  <c r="AT107" i="1"/>
  <c r="AT108" i="1"/>
  <c r="AT109" i="1"/>
  <c r="AT90" i="1"/>
  <c r="AT56" i="1"/>
  <c r="AU56" i="1"/>
  <c r="AT57" i="1"/>
  <c r="AU57" i="1"/>
  <c r="AT58" i="1"/>
  <c r="AU58" i="1"/>
  <c r="AT59" i="1"/>
  <c r="AU59" i="1"/>
  <c r="AT60" i="1"/>
  <c r="AU60" i="1"/>
  <c r="AT61" i="1"/>
  <c r="AU61" i="1"/>
  <c r="AT62" i="1"/>
  <c r="AU62" i="1"/>
  <c r="AT63" i="1"/>
  <c r="AU63" i="1"/>
  <c r="AT64" i="1"/>
  <c r="AU64" i="1"/>
  <c r="AT65" i="1"/>
  <c r="AU65" i="1"/>
  <c r="AT66" i="1"/>
  <c r="AU66" i="1"/>
  <c r="AT67" i="1"/>
  <c r="AU67" i="1"/>
  <c r="AT68" i="1"/>
  <c r="AU68" i="1"/>
  <c r="AT69" i="1"/>
  <c r="AU69" i="1"/>
  <c r="AT70" i="1"/>
  <c r="AU70" i="1"/>
  <c r="AT71" i="1"/>
  <c r="AU71" i="1"/>
  <c r="AT72" i="1"/>
  <c r="AU72" i="1"/>
  <c r="AT73" i="1"/>
  <c r="AU73" i="1"/>
  <c r="AT74" i="1"/>
  <c r="AU74" i="1"/>
  <c r="AT75" i="1"/>
  <c r="AU75" i="1"/>
  <c r="AT76" i="1"/>
  <c r="AU76" i="1"/>
  <c r="AT77" i="1"/>
  <c r="AU77" i="1"/>
  <c r="AT78" i="1"/>
  <c r="AU78" i="1"/>
  <c r="AT79" i="1"/>
  <c r="AU79" i="1"/>
  <c r="AT80" i="1"/>
  <c r="AU80" i="1"/>
  <c r="AT81" i="1"/>
  <c r="AU81" i="1"/>
  <c r="AT82" i="1"/>
  <c r="AU82" i="1"/>
  <c r="AT83" i="1"/>
  <c r="AU83" i="1"/>
  <c r="AT84" i="1"/>
  <c r="AU84" i="1"/>
  <c r="AT85" i="1"/>
  <c r="AU85" i="1"/>
  <c r="AT86" i="1"/>
  <c r="AU86" i="1"/>
  <c r="AT87" i="1"/>
  <c r="AU87" i="1"/>
  <c r="AT88" i="1"/>
  <c r="AU88" i="1"/>
  <c r="AU55" i="1"/>
  <c r="AT55" i="1"/>
  <c r="AT3" i="1"/>
  <c r="AU3" i="1"/>
  <c r="AT4" i="1"/>
  <c r="AU4" i="1"/>
  <c r="AT5" i="1"/>
  <c r="AU5" i="1"/>
  <c r="AT6" i="1"/>
  <c r="AU6" i="1"/>
  <c r="AT7" i="1"/>
  <c r="AU7" i="1"/>
  <c r="AT8" i="1"/>
  <c r="AU8" i="1"/>
  <c r="AT9" i="1"/>
  <c r="AU9" i="1"/>
  <c r="AT10" i="1"/>
  <c r="AU10" i="1"/>
  <c r="AT11" i="1"/>
  <c r="AU11" i="1"/>
  <c r="AT12" i="1"/>
  <c r="AU12" i="1"/>
  <c r="AT13" i="1"/>
  <c r="AU13" i="1"/>
  <c r="AT14" i="1"/>
  <c r="AU14" i="1"/>
  <c r="AT15" i="1"/>
  <c r="AU15" i="1"/>
  <c r="AT16" i="1"/>
  <c r="AU16" i="1"/>
  <c r="AT17" i="1"/>
  <c r="AU17" i="1"/>
  <c r="AT18" i="1"/>
  <c r="AU18" i="1"/>
  <c r="AT19" i="1"/>
  <c r="AU19" i="1"/>
  <c r="AT20" i="1"/>
  <c r="AU20" i="1"/>
  <c r="AT21" i="1"/>
  <c r="AU21" i="1"/>
  <c r="AT22" i="1"/>
  <c r="AU22" i="1"/>
  <c r="AT23" i="1"/>
  <c r="AU23" i="1"/>
  <c r="AT24" i="1"/>
  <c r="AU24" i="1"/>
  <c r="AT25" i="1"/>
  <c r="AU25" i="1"/>
  <c r="AT26" i="1"/>
  <c r="AU26" i="1"/>
  <c r="AT27" i="1"/>
  <c r="AU27" i="1"/>
  <c r="AT28" i="1"/>
  <c r="AU28" i="1"/>
  <c r="AT29" i="1"/>
  <c r="AU29" i="1"/>
  <c r="AT30" i="1"/>
  <c r="AU30" i="1"/>
  <c r="AT31" i="1"/>
  <c r="AU31" i="1"/>
  <c r="AT32" i="1"/>
  <c r="AU32" i="1"/>
  <c r="AT33" i="1"/>
  <c r="AU33" i="1"/>
  <c r="AT34" i="1"/>
  <c r="AU34" i="1"/>
  <c r="AT35" i="1"/>
  <c r="AU35" i="1"/>
  <c r="AT36" i="1"/>
  <c r="AU36" i="1"/>
  <c r="AT37" i="1"/>
  <c r="AU37" i="1"/>
  <c r="AT38" i="1"/>
  <c r="AU38" i="1"/>
  <c r="AT39" i="1"/>
  <c r="AU39" i="1"/>
  <c r="AT40" i="1"/>
  <c r="AU40" i="1"/>
  <c r="AT41" i="1"/>
  <c r="AU41" i="1"/>
  <c r="AT42" i="1"/>
  <c r="AU42" i="1"/>
  <c r="AT43" i="1"/>
  <c r="AU43" i="1"/>
  <c r="AT44" i="1"/>
  <c r="AU44" i="1"/>
  <c r="AT45" i="1"/>
  <c r="AU45" i="1"/>
  <c r="AT46" i="1"/>
  <c r="AU46" i="1"/>
  <c r="AT47" i="1"/>
  <c r="AU47" i="1"/>
  <c r="AT48" i="1"/>
  <c r="AU48" i="1"/>
  <c r="AT49" i="1"/>
  <c r="AU49" i="1"/>
  <c r="AT50" i="1"/>
  <c r="AU50" i="1"/>
  <c r="AT51" i="1"/>
  <c r="AU51" i="1"/>
  <c r="AT52" i="1"/>
  <c r="AU52" i="1"/>
  <c r="AT53" i="1"/>
  <c r="AU53" i="1"/>
  <c r="AU2" i="1"/>
  <c r="AT2" i="1"/>
  <c r="AS3" i="1" l="1"/>
  <c r="AS4" i="1"/>
  <c r="AS6" i="1"/>
  <c r="AS8" i="1"/>
  <c r="AS9" i="1"/>
  <c r="AS10" i="1"/>
  <c r="AS11" i="1"/>
  <c r="AS12" i="1"/>
  <c r="AS13" i="1"/>
  <c r="AS14" i="1"/>
  <c r="AS15" i="1"/>
  <c r="AS17" i="1"/>
  <c r="AS18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3" i="1"/>
  <c r="AS34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3" i="1"/>
  <c r="AS55" i="1"/>
  <c r="AS57" i="1"/>
  <c r="AS58" i="1"/>
  <c r="AS60" i="1"/>
  <c r="AS62" i="1"/>
  <c r="AS63" i="1"/>
  <c r="AS65" i="1"/>
  <c r="AS66" i="1"/>
  <c r="AS68" i="1"/>
  <c r="AS69" i="1"/>
  <c r="AS70" i="1"/>
  <c r="AS71" i="1"/>
  <c r="AS72" i="1"/>
  <c r="AS73" i="1"/>
  <c r="AS74" i="1"/>
  <c r="AS75" i="1"/>
  <c r="AS76" i="1"/>
  <c r="AS77" i="1"/>
  <c r="AS78" i="1"/>
  <c r="AS79" i="1"/>
  <c r="AS80" i="1"/>
  <c r="AS81" i="1"/>
  <c r="AS82" i="1"/>
  <c r="AS84" i="1"/>
  <c r="AS85" i="1"/>
  <c r="AS87" i="1"/>
  <c r="AS88" i="1"/>
  <c r="AS90" i="1"/>
  <c r="AS91" i="1"/>
  <c r="AS92" i="1"/>
  <c r="AS94" i="1"/>
  <c r="AS96" i="1"/>
  <c r="AS100" i="1"/>
  <c r="AS97" i="1"/>
  <c r="AS98" i="1"/>
  <c r="AS99" i="1"/>
  <c r="AS101" i="1"/>
  <c r="AS103" i="1"/>
  <c r="AS102" i="1"/>
  <c r="AS105" i="1"/>
  <c r="AS107" i="1"/>
  <c r="AS109" i="1"/>
  <c r="AS111" i="1"/>
  <c r="AS112" i="1"/>
  <c r="AS113" i="1"/>
  <c r="AS114" i="1"/>
  <c r="AS115" i="1"/>
  <c r="AS117" i="1"/>
  <c r="AS2" i="1"/>
</calcChain>
</file>

<file path=xl/sharedStrings.xml><?xml version="1.0" encoding="utf-8"?>
<sst xmlns="http://schemas.openxmlformats.org/spreadsheetml/2006/main" count="791" uniqueCount="299">
  <si>
    <t>No</t>
  </si>
  <si>
    <t>Name</t>
  </si>
  <si>
    <t>Club</t>
  </si>
  <si>
    <t>Class</t>
  </si>
  <si>
    <t>Class name</t>
  </si>
  <si>
    <t>1D1</t>
  </si>
  <si>
    <t>1D2</t>
  </si>
  <si>
    <t>1D3</t>
  </si>
  <si>
    <t>1D4</t>
  </si>
  <si>
    <t>1S</t>
  </si>
  <si>
    <t>Diff1</t>
  </si>
  <si>
    <t>Penalty1</t>
  </si>
  <si>
    <t>1T</t>
  </si>
  <si>
    <t>Remark1</t>
  </si>
  <si>
    <t>2D1</t>
  </si>
  <si>
    <t>2D2</t>
  </si>
  <si>
    <t>2D3</t>
  </si>
  <si>
    <t>2D4</t>
  </si>
  <si>
    <t>2S</t>
  </si>
  <si>
    <t>Diff2</t>
  </si>
  <si>
    <t>Penalty2</t>
  </si>
  <si>
    <t>2T</t>
  </si>
  <si>
    <t>Preliminaries</t>
  </si>
  <si>
    <t>Remark2</t>
  </si>
  <si>
    <t>3D1</t>
  </si>
  <si>
    <t>3D2</t>
  </si>
  <si>
    <t>3D3</t>
  </si>
  <si>
    <t>3D4</t>
  </si>
  <si>
    <t>3S</t>
  </si>
  <si>
    <t>Diff3</t>
  </si>
  <si>
    <t>Penalty3</t>
  </si>
  <si>
    <t>3T</t>
  </si>
  <si>
    <t>Remark3</t>
  </si>
  <si>
    <t>Final</t>
  </si>
  <si>
    <t>Ranking Final</t>
  </si>
  <si>
    <t>Totals</t>
  </si>
  <si>
    <t>Total ranking</t>
  </si>
  <si>
    <t>Remark</t>
  </si>
  <si>
    <t>Rebeka-Louise Bell</t>
  </si>
  <si>
    <t>Bounce DMT &amp; Trampoline Club</t>
  </si>
  <si>
    <t>I1</t>
  </si>
  <si>
    <t>ASM F U11G</t>
  </si>
  <si>
    <t/>
  </si>
  <si>
    <t>2503096</t>
  </si>
  <si>
    <t>Chloe Robinson</t>
  </si>
  <si>
    <t>Beckenham Fliers TC</t>
  </si>
  <si>
    <t>2854523</t>
  </si>
  <si>
    <t>Gracie Bell</t>
  </si>
  <si>
    <t>Dartford TC</t>
  </si>
  <si>
    <t>2287345</t>
  </si>
  <si>
    <t>Lucas Hill-Moorey</t>
  </si>
  <si>
    <t>Jumpers TC</t>
  </si>
  <si>
    <t>I2</t>
  </si>
  <si>
    <t>ASM F U11B</t>
  </si>
  <si>
    <t>2704678</t>
  </si>
  <si>
    <t>Tygan Kemmenoe</t>
  </si>
  <si>
    <t>I3</t>
  </si>
  <si>
    <t>ASM F U13G</t>
  </si>
  <si>
    <t>2426260</t>
  </si>
  <si>
    <t>Emelia Ward</t>
  </si>
  <si>
    <t>2337718</t>
  </si>
  <si>
    <t>Libby Pitchforth</t>
  </si>
  <si>
    <t>Dharma Gym for All</t>
  </si>
  <si>
    <t>2560314</t>
  </si>
  <si>
    <t>Imogen Brimmer</t>
  </si>
  <si>
    <t>7 Oaks Acorns T.C.</t>
  </si>
  <si>
    <t>2182820</t>
  </si>
  <si>
    <t>Olivia Wells</t>
  </si>
  <si>
    <t>Dover TC</t>
  </si>
  <si>
    <t>2249717</t>
  </si>
  <si>
    <t>Cerys Rudland</t>
  </si>
  <si>
    <t>Jumpers TC - A</t>
  </si>
  <si>
    <t>2330585</t>
  </si>
  <si>
    <t>Martha Simpson</t>
  </si>
  <si>
    <t>2204124</t>
  </si>
  <si>
    <t>Pippa Phillips</t>
  </si>
  <si>
    <t>2193233</t>
  </si>
  <si>
    <t>Jayden Lawson</t>
  </si>
  <si>
    <t>I4</t>
  </si>
  <si>
    <t>ASM F U13B</t>
  </si>
  <si>
    <t>2471758</t>
  </si>
  <si>
    <t>Joseph Frith</t>
  </si>
  <si>
    <t>2174667</t>
  </si>
  <si>
    <t>Phoebe Fisher</t>
  </si>
  <si>
    <t>I5</t>
  </si>
  <si>
    <t>ASM F U15L</t>
  </si>
  <si>
    <t>2123233</t>
  </si>
  <si>
    <t>Ella D'cruz</t>
  </si>
  <si>
    <t>Jumpers TC - B</t>
  </si>
  <si>
    <t>2947895</t>
  </si>
  <si>
    <t>Mae Wylie</t>
  </si>
  <si>
    <t>2731388</t>
  </si>
  <si>
    <t>Kate Walker</t>
  </si>
  <si>
    <t>3072854</t>
  </si>
  <si>
    <t>Ruby Lobeck</t>
  </si>
  <si>
    <t>2852181</t>
  </si>
  <si>
    <t>Catherine Claus</t>
  </si>
  <si>
    <t>3353788</t>
  </si>
  <si>
    <t>Lacey Henley</t>
  </si>
  <si>
    <t>3185626</t>
  </si>
  <si>
    <t>Tihana Durkin</t>
  </si>
  <si>
    <t>3242716</t>
  </si>
  <si>
    <t>Katelyn Reed-Arthur</t>
  </si>
  <si>
    <t>3073240</t>
  </si>
  <si>
    <t>Katie Lowings</t>
  </si>
  <si>
    <t>2398198</t>
  </si>
  <si>
    <t>Charlotte Ward</t>
  </si>
  <si>
    <t>2761448</t>
  </si>
  <si>
    <t>Abigail Wilks</t>
  </si>
  <si>
    <t>3164241</t>
  </si>
  <si>
    <t>Charlie Freeman</t>
  </si>
  <si>
    <t>I6</t>
  </si>
  <si>
    <t>ASM F U15M</t>
  </si>
  <si>
    <t>2092603</t>
  </si>
  <si>
    <t>Thomas Cubbon</t>
  </si>
  <si>
    <t>Larkfield TC</t>
  </si>
  <si>
    <t>2490692</t>
  </si>
  <si>
    <t>Sarah Fisher</t>
  </si>
  <si>
    <t>Dartford TC - A</t>
  </si>
  <si>
    <t>I7</t>
  </si>
  <si>
    <t>ASM F U19L</t>
  </si>
  <si>
    <t>21232238</t>
  </si>
  <si>
    <t>Matilda Lines</t>
  </si>
  <si>
    <t>1570413</t>
  </si>
  <si>
    <t>Madeleine Briggs</t>
  </si>
  <si>
    <t>1681319</t>
  </si>
  <si>
    <t>Gracie Giles</t>
  </si>
  <si>
    <t>1775881</t>
  </si>
  <si>
    <t>Katie Mccune</t>
  </si>
  <si>
    <t>1858673</t>
  </si>
  <si>
    <t>Tabitha Podger</t>
  </si>
  <si>
    <t>Skybound</t>
  </si>
  <si>
    <t>2460719</t>
  </si>
  <si>
    <t>Ayo Adelowo</t>
  </si>
  <si>
    <t>2854521</t>
  </si>
  <si>
    <t>Abigail Johnstone</t>
  </si>
  <si>
    <t>2149936</t>
  </si>
  <si>
    <t>Emily Gardner</t>
  </si>
  <si>
    <t>2320106</t>
  </si>
  <si>
    <t>Megan Brown</t>
  </si>
  <si>
    <t>2100586</t>
  </si>
  <si>
    <t>Alicia Gadd</t>
  </si>
  <si>
    <t>2173079</t>
  </si>
  <si>
    <t>Bente Vander Graaf</t>
  </si>
  <si>
    <t>2386322</t>
  </si>
  <si>
    <t>Amy Scott</t>
  </si>
  <si>
    <t>Orbital Stars</t>
  </si>
  <si>
    <t>6</t>
  </si>
  <si>
    <t>1753083</t>
  </si>
  <si>
    <t>Rose Anderson</t>
  </si>
  <si>
    <t>5</t>
  </si>
  <si>
    <t>1797708</t>
  </si>
  <si>
    <t>Harshan Deo</t>
  </si>
  <si>
    <t>1</t>
  </si>
  <si>
    <t>2716165</t>
  </si>
  <si>
    <t>Hayley Byatt</t>
  </si>
  <si>
    <t>4</t>
  </si>
  <si>
    <t>0</t>
  </si>
  <si>
    <t>2418865</t>
  </si>
  <si>
    <t>Beth Freeman</t>
  </si>
  <si>
    <t>I9</t>
  </si>
  <si>
    <t>ASM F O19L</t>
  </si>
  <si>
    <t>3131395</t>
  </si>
  <si>
    <t>Joseph Watson</t>
  </si>
  <si>
    <t>I12</t>
  </si>
  <si>
    <t>ASM E U11B</t>
  </si>
  <si>
    <t>2696218</t>
  </si>
  <si>
    <t>Heather Popplewell</t>
  </si>
  <si>
    <t>I13</t>
  </si>
  <si>
    <t>ASM E U13G</t>
  </si>
  <si>
    <t>2093969</t>
  </si>
  <si>
    <t>Natalya Hodges</t>
  </si>
  <si>
    <t>2358386</t>
  </si>
  <si>
    <t>Charlie Clapson</t>
  </si>
  <si>
    <t>I14</t>
  </si>
  <si>
    <t>ASM E U13B</t>
  </si>
  <si>
    <t>3074964</t>
  </si>
  <si>
    <t>Elizabeth Brewster</t>
  </si>
  <si>
    <t>I15</t>
  </si>
  <si>
    <t>ASM E U15G</t>
  </si>
  <si>
    <t>2535461</t>
  </si>
  <si>
    <t>Olivia Deans</t>
  </si>
  <si>
    <t>2423209</t>
  </si>
  <si>
    <t>Daniel Read</t>
  </si>
  <si>
    <t>I16</t>
  </si>
  <si>
    <t>ASM E U15B</t>
  </si>
  <si>
    <t>2263131</t>
  </si>
  <si>
    <t>Adam Bates</t>
  </si>
  <si>
    <t>2196960</t>
  </si>
  <si>
    <t>Eleanor Briggs</t>
  </si>
  <si>
    <t>Larkfield TC - A</t>
  </si>
  <si>
    <t>I17</t>
  </si>
  <si>
    <t>ASM E U19G</t>
  </si>
  <si>
    <t>1681336</t>
  </si>
  <si>
    <t>Olivia Pagden</t>
  </si>
  <si>
    <t>2479033</t>
  </si>
  <si>
    <t>Katie Bugden</t>
  </si>
  <si>
    <t>2789765</t>
  </si>
  <si>
    <t>Dilara Sagbasan</t>
  </si>
  <si>
    <t>2174770</t>
  </si>
  <si>
    <t>Amy Wood</t>
  </si>
  <si>
    <t>2725033</t>
  </si>
  <si>
    <t>Rokiah Curtis</t>
  </si>
  <si>
    <t>2649923</t>
  </si>
  <si>
    <t>Francesca Bailey</t>
  </si>
  <si>
    <t>2337785</t>
  </si>
  <si>
    <t>Freya Burnell</t>
  </si>
  <si>
    <t>2371231</t>
  </si>
  <si>
    <t>Robyn Kirkby</t>
  </si>
  <si>
    <t>2460257</t>
  </si>
  <si>
    <t>Nyobi Hendry</t>
  </si>
  <si>
    <t>1738409</t>
  </si>
  <si>
    <t>Rosie Feazey-noble</t>
  </si>
  <si>
    <t>2274837</t>
  </si>
  <si>
    <t>Sophie Harvey</t>
  </si>
  <si>
    <t>9</t>
  </si>
  <si>
    <t>1965219</t>
  </si>
  <si>
    <t>Emma Snutch</t>
  </si>
  <si>
    <t>2009619</t>
  </si>
  <si>
    <t>Eleanor Bristow</t>
  </si>
  <si>
    <t>1692343</t>
  </si>
  <si>
    <t>Caitlin Snutch</t>
  </si>
  <si>
    <t>8</t>
  </si>
  <si>
    <t>2976417</t>
  </si>
  <si>
    <t>Owen Menzies-White</t>
  </si>
  <si>
    <t>I18</t>
  </si>
  <si>
    <t>ASM E U19B</t>
  </si>
  <si>
    <t>2650287</t>
  </si>
  <si>
    <t>Ethan Rose</t>
  </si>
  <si>
    <t>1886380</t>
  </si>
  <si>
    <t>Richard Smith</t>
  </si>
  <si>
    <t>I20</t>
  </si>
  <si>
    <t>ASM E O19M</t>
  </si>
  <si>
    <t>2783411</t>
  </si>
  <si>
    <t>Mitchell Atkinson</t>
  </si>
  <si>
    <t>1559896</t>
  </si>
  <si>
    <t>Ruby Bates</t>
  </si>
  <si>
    <t>I25</t>
  </si>
  <si>
    <t>ASM D U15G</t>
  </si>
  <si>
    <t>1862673</t>
  </si>
  <si>
    <t>Canay Sagbasan</t>
  </si>
  <si>
    <t>2535017</t>
  </si>
  <si>
    <t>Cree Kitney</t>
  </si>
  <si>
    <t>2127543</t>
  </si>
  <si>
    <t>Joseph Harris</t>
  </si>
  <si>
    <t>I26</t>
  </si>
  <si>
    <t>ASM D U15B</t>
  </si>
  <si>
    <t>1892058</t>
  </si>
  <si>
    <t>Emily Haylett</t>
  </si>
  <si>
    <t>I27</t>
  </si>
  <si>
    <t>ASM D U19G</t>
  </si>
  <si>
    <t>2364756</t>
  </si>
  <si>
    <t>Savannah Young</t>
  </si>
  <si>
    <t>1895632</t>
  </si>
  <si>
    <t>Chelsea Williams</t>
  </si>
  <si>
    <t>2147404</t>
  </si>
  <si>
    <t>Freya Cook</t>
  </si>
  <si>
    <t>2858443</t>
  </si>
  <si>
    <t>Charlotte Stephens</t>
  </si>
  <si>
    <t>1362159</t>
  </si>
  <si>
    <t>Esmee Warner</t>
  </si>
  <si>
    <t>1799929</t>
  </si>
  <si>
    <t>Maisie Harkins</t>
  </si>
  <si>
    <t>1904869</t>
  </si>
  <si>
    <t>Phoebe Taylor</t>
  </si>
  <si>
    <t>1770023</t>
  </si>
  <si>
    <t>Jack Howe</t>
  </si>
  <si>
    <t>I28</t>
  </si>
  <si>
    <t>ASM D U19B</t>
  </si>
  <si>
    <t>2165307</t>
  </si>
  <si>
    <t>Lisa Borthwick</t>
  </si>
  <si>
    <t>I29</t>
  </si>
  <si>
    <t>ASM D O19L</t>
  </si>
  <si>
    <t>352842</t>
  </si>
  <si>
    <t>Megan Rook</t>
  </si>
  <si>
    <t>I35</t>
  </si>
  <si>
    <t>REG Open U15G</t>
  </si>
  <si>
    <t>1904870</t>
  </si>
  <si>
    <t>Elspeth Dunster</t>
  </si>
  <si>
    <t>I37</t>
  </si>
  <si>
    <t>REG Open U19G</t>
  </si>
  <si>
    <t>1568131</t>
  </si>
  <si>
    <t>Amy Thewlis</t>
  </si>
  <si>
    <t>2511566</t>
  </si>
  <si>
    <t>Lauren Howe</t>
  </si>
  <si>
    <t>1555233</t>
  </si>
  <si>
    <t>Megan Rose</t>
  </si>
  <si>
    <t>559033</t>
  </si>
  <si>
    <t>Parris Bryan</t>
  </si>
  <si>
    <t>1783480</t>
  </si>
  <si>
    <t>Rowan Parker-Renwick</t>
  </si>
  <si>
    <t>I38</t>
  </si>
  <si>
    <t>REG Open U19B</t>
  </si>
  <si>
    <t>2128664</t>
  </si>
  <si>
    <t>Grade Score</t>
  </si>
  <si>
    <t>Grade Rise?</t>
  </si>
  <si>
    <t>Leapfrog?</t>
  </si>
  <si>
    <t>HD</t>
  </si>
  <si>
    <t>ToF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</si>
</sst>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color indexed="8"/>
      <name val="Arial"/>
    </font>
    <font>
      <sz val="8"/>
      <color indexed="8"/>
      <name val="Calibri"/>
      <family val="2"/>
    </font>
    <font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CCC"/>
        <bgColor indexed="0"/>
      </patternFill>
    </fill>
    <fill>
      <patternFill patternType="solid">
        <fgColor theme="4" tint="0.59999389629810485"/>
        <bgColor indexed="0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2" fillId="0" borderId="0" xfId="0" applyFont="1"/>
    <xf numFmtId="0" fontId="1" fillId="0" borderId="2" xfId="0" applyFont="1" applyFill="1" applyBorder="1" applyAlignment="1">
      <alignment horizontal="right" wrapText="1"/>
    </xf>
    <xf numFmtId="0" fontId="1" fillId="0" borderId="2" xfId="0" applyFont="1" applyFill="1" applyBorder="1" applyAlignment="1">
      <alignment wrapText="1"/>
    </xf>
    <xf numFmtId="2" fontId="1" fillId="0" borderId="2" xfId="0" applyNumberFormat="1" applyFont="1" applyFill="1" applyBorder="1" applyAlignment="1">
      <alignment horizontal="right" wrapText="1"/>
    </xf>
    <xf numFmtId="4" fontId="1" fillId="0" borderId="2" xfId="0" applyNumberFormat="1" applyFont="1" applyFill="1" applyBorder="1" applyAlignment="1">
      <alignment horizontal="right" wrapText="1"/>
    </xf>
    <xf numFmtId="2" fontId="1" fillId="0" borderId="0" xfId="0" applyNumberFormat="1" applyFont="1" applyFill="1" applyBorder="1" applyAlignment="1">
      <alignment horizontal="right" wrapText="1"/>
    </xf>
    <xf numFmtId="0" fontId="1" fillId="0" borderId="0" xfId="0" applyFont="1" applyFill="1" applyBorder="1" applyAlignment="1">
      <alignment horizontal="right" wrapText="1"/>
    </xf>
    <xf numFmtId="0" fontId="2" fillId="0" borderId="0" xfId="0" applyFont="1" applyFill="1"/>
    <xf numFmtId="164" fontId="1" fillId="2" borderId="1" xfId="0" applyNumberFormat="1" applyFont="1" applyFill="1" applyBorder="1" applyAlignment="1">
      <alignment horizontal="center"/>
    </xf>
    <xf numFmtId="164" fontId="1" fillId="0" borderId="2" xfId="0" applyNumberFormat="1" applyFont="1" applyFill="1" applyBorder="1" applyAlignment="1">
      <alignment horizontal="right" wrapText="1"/>
    </xf>
    <xf numFmtId="164" fontId="2" fillId="0" borderId="0" xfId="0" applyNumberFormat="1" applyFont="1"/>
    <xf numFmtId="164" fontId="2" fillId="0" borderId="0" xfId="0" applyNumberFormat="1" applyFont="1" applyFill="1"/>
    <xf numFmtId="2" fontId="1" fillId="4" borderId="0" xfId="0" applyNumberFormat="1" applyFont="1" applyFill="1"/>
    <xf numFmtId="0" fontId="2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17"/>
  <sheetViews>
    <sheetView tabSelected="1" zoomScaleNormal="701" zoomScaleSheetLayoutView="701" workbookViewId="0">
      <pane ySplit="1" topLeftCell="A2" activePane="bottomLeft" state="frozen"/>
      <selection pane="bottomLeft" activeCell="A2" sqref="A2"/>
    </sheetView>
  </sheetViews>
  <sheetFormatPr defaultRowHeight="11.25" x14ac:dyDescent="0.2"/>
  <cols>
    <col min="1" max="1" width="5.7109375" style="3" customWidth="1"/>
    <col min="2" max="2" width="17.42578125" style="3" customWidth="1"/>
    <col min="3" max="3" width="13" style="3" customWidth="1"/>
    <col min="4" max="4" width="5.42578125" style="3" customWidth="1"/>
    <col min="5" max="5" width="12" style="3" customWidth="1"/>
    <col min="6" max="6" width="4.42578125" style="3" customWidth="1"/>
    <col min="7" max="7" width="4.5703125" style="3" customWidth="1"/>
    <col min="8" max="9" width="4.42578125" style="3" customWidth="1"/>
    <col min="10" max="10" width="4.85546875" style="3" bestFit="1" customWidth="1"/>
    <col min="11" max="11" width="5.7109375" style="3" customWidth="1"/>
    <col min="12" max="12" width="5" style="3" customWidth="1"/>
    <col min="13" max="13" width="6" style="13" bestFit="1" customWidth="1"/>
    <col min="14" max="14" width="7" style="3" bestFit="1" customWidth="1"/>
    <col min="15" max="15" width="4.85546875" style="3" bestFit="1" customWidth="1"/>
    <col min="16" max="16" width="7" style="3" bestFit="1" customWidth="1"/>
    <col min="17" max="20" width="4.42578125" style="3" customWidth="1"/>
    <col min="21" max="21" width="4.85546875" style="3" bestFit="1" customWidth="1"/>
    <col min="22" max="22" width="4.85546875" style="3" customWidth="1"/>
    <col min="23" max="23" width="5" style="3" customWidth="1"/>
    <col min="24" max="24" width="6" style="13" bestFit="1" customWidth="1"/>
    <col min="25" max="25" width="7" style="3" bestFit="1" customWidth="1"/>
    <col min="26" max="26" width="4.85546875" style="3" customWidth="1"/>
    <col min="27" max="27" width="11.42578125" style="3" customWidth="1"/>
    <col min="28" max="28" width="8.28515625" style="3" customWidth="1"/>
    <col min="29" max="33" width="4.42578125" style="3" customWidth="1"/>
    <col min="34" max="34" width="4.85546875" style="3" customWidth="1"/>
    <col min="35" max="35" width="5" style="3" customWidth="1"/>
    <col min="36" max="36" width="6" style="13" bestFit="1" customWidth="1"/>
    <col min="37" max="37" width="7" style="3" bestFit="1" customWidth="1"/>
    <col min="38" max="38" width="4.85546875" style="3" customWidth="1"/>
    <col min="39" max="39" width="8.28515625" style="3" customWidth="1"/>
    <col min="40" max="40" width="5" style="3" customWidth="1"/>
    <col min="41" max="41" width="9.85546875" style="3" bestFit="1" customWidth="1"/>
    <col min="42" max="42" width="5.7109375" style="3" bestFit="1" customWidth="1"/>
    <col min="43" max="43" width="9.7109375" style="3" bestFit="1" customWidth="1"/>
    <col min="44" max="44" width="7.28515625" style="3" customWidth="1"/>
    <col min="45" max="16384" width="9.140625" style="3"/>
  </cols>
  <sheetData>
    <row r="1" spans="1:47" ht="11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297</v>
      </c>
      <c r="K1" s="1" t="s">
        <v>9</v>
      </c>
      <c r="L1" s="1" t="s">
        <v>10</v>
      </c>
      <c r="M1" s="11" t="s">
        <v>298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297</v>
      </c>
      <c r="V1" s="1" t="s">
        <v>18</v>
      </c>
      <c r="W1" s="1" t="s">
        <v>19</v>
      </c>
      <c r="X1" s="11" t="s">
        <v>298</v>
      </c>
      <c r="Y1" s="1" t="s">
        <v>20</v>
      </c>
      <c r="Z1" s="1" t="s">
        <v>21</v>
      </c>
      <c r="AA1" s="1" t="s">
        <v>22</v>
      </c>
      <c r="AB1" s="1" t="s">
        <v>23</v>
      </c>
      <c r="AC1" s="1" t="s">
        <v>24</v>
      </c>
      <c r="AD1" s="1" t="s">
        <v>25</v>
      </c>
      <c r="AE1" s="1" t="s">
        <v>26</v>
      </c>
      <c r="AF1" s="1" t="s">
        <v>27</v>
      </c>
      <c r="AG1" s="1" t="s">
        <v>297</v>
      </c>
      <c r="AH1" s="1" t="s">
        <v>28</v>
      </c>
      <c r="AI1" s="1" t="s">
        <v>29</v>
      </c>
      <c r="AJ1" s="11" t="s">
        <v>298</v>
      </c>
      <c r="AK1" s="1" t="s">
        <v>30</v>
      </c>
      <c r="AL1" s="1" t="s">
        <v>31</v>
      </c>
      <c r="AM1" s="1" t="s">
        <v>32</v>
      </c>
      <c r="AN1" s="1" t="s">
        <v>33</v>
      </c>
      <c r="AO1" s="1" t="s">
        <v>34</v>
      </c>
      <c r="AP1" s="1" t="s">
        <v>35</v>
      </c>
      <c r="AQ1" s="1" t="s">
        <v>36</v>
      </c>
      <c r="AR1" s="1" t="s">
        <v>37</v>
      </c>
      <c r="AS1" s="2" t="s">
        <v>294</v>
      </c>
      <c r="AT1" s="2" t="s">
        <v>295</v>
      </c>
      <c r="AU1" s="2" t="s">
        <v>296</v>
      </c>
    </row>
    <row r="2" spans="1:47" ht="11.25" customHeight="1" x14ac:dyDescent="0.2">
      <c r="A2" s="4">
        <v>9283</v>
      </c>
      <c r="B2" s="5" t="s">
        <v>38</v>
      </c>
      <c r="C2" s="5" t="s">
        <v>39</v>
      </c>
      <c r="D2" s="5" t="s">
        <v>40</v>
      </c>
      <c r="E2" s="5" t="s">
        <v>41</v>
      </c>
      <c r="F2" s="6">
        <v>7.4</v>
      </c>
      <c r="G2" s="6">
        <v>7.6</v>
      </c>
      <c r="H2" s="6">
        <v>7.6</v>
      </c>
      <c r="I2" s="6">
        <v>7.4</v>
      </c>
      <c r="J2" s="6">
        <v>9.6</v>
      </c>
      <c r="K2" s="6">
        <v>24.6</v>
      </c>
      <c r="M2" s="12">
        <v>10.23</v>
      </c>
      <c r="O2" s="6">
        <v>34.83</v>
      </c>
      <c r="P2" s="5" t="s">
        <v>42</v>
      </c>
      <c r="Q2" s="6">
        <v>7.4</v>
      </c>
      <c r="R2" s="6">
        <v>7.3</v>
      </c>
      <c r="S2" s="6">
        <v>7</v>
      </c>
      <c r="T2" s="6">
        <v>6.9</v>
      </c>
      <c r="U2" s="6">
        <v>9.6</v>
      </c>
      <c r="V2" s="6">
        <v>23.9</v>
      </c>
      <c r="W2" s="6">
        <v>1.9</v>
      </c>
      <c r="X2" s="12">
        <v>10.225</v>
      </c>
      <c r="Z2" s="6">
        <v>36.024999999999999</v>
      </c>
      <c r="AA2" s="6">
        <v>70.855000000000004</v>
      </c>
      <c r="AB2" s="5" t="s">
        <v>42</v>
      </c>
      <c r="AM2" s="5" t="s">
        <v>42</v>
      </c>
      <c r="AN2" s="6">
        <v>0</v>
      </c>
      <c r="AO2" s="4">
        <v>1</v>
      </c>
      <c r="AP2" s="7">
        <v>70.855000000000004</v>
      </c>
      <c r="AQ2" s="4">
        <v>1</v>
      </c>
      <c r="AR2" s="5" t="s">
        <v>43</v>
      </c>
      <c r="AS2" s="15">
        <f>AA2-M2-X2</f>
        <v>50.4</v>
      </c>
      <c r="AT2" s="16" t="str">
        <f>IF(AS2&gt;=50.4,"Eligible","")</f>
        <v>Eligible</v>
      </c>
      <c r="AU2" s="16" t="str">
        <f>IF(AS2&gt;=53.1,"Eligible","")</f>
        <v/>
      </c>
    </row>
    <row r="3" spans="1:47" ht="11.25" customHeight="1" x14ac:dyDescent="0.2">
      <c r="A3" s="4">
        <v>9373</v>
      </c>
      <c r="B3" s="5" t="s">
        <v>44</v>
      </c>
      <c r="C3" s="5" t="s">
        <v>45</v>
      </c>
      <c r="D3" s="5" t="s">
        <v>40</v>
      </c>
      <c r="E3" s="5" t="s">
        <v>41</v>
      </c>
      <c r="F3" s="6">
        <v>7.1</v>
      </c>
      <c r="G3" s="6">
        <v>6.6</v>
      </c>
      <c r="H3" s="6">
        <v>6.8</v>
      </c>
      <c r="I3" s="6">
        <v>6.7</v>
      </c>
      <c r="J3" s="6">
        <v>9.3000000000000007</v>
      </c>
      <c r="K3" s="6">
        <v>22.8</v>
      </c>
      <c r="M3" s="12">
        <v>6.78</v>
      </c>
      <c r="O3" s="6">
        <v>29.58</v>
      </c>
      <c r="P3" s="5" t="s">
        <v>42</v>
      </c>
      <c r="Q3" s="6">
        <v>7.4</v>
      </c>
      <c r="R3" s="6">
        <v>7</v>
      </c>
      <c r="S3" s="6">
        <v>7.2</v>
      </c>
      <c r="T3" s="6">
        <v>7.3</v>
      </c>
      <c r="U3" s="6">
        <v>9.6999999999999993</v>
      </c>
      <c r="V3" s="6">
        <v>24.2</v>
      </c>
      <c r="W3" s="6">
        <v>1.9</v>
      </c>
      <c r="X3" s="12">
        <v>7.16</v>
      </c>
      <c r="Z3" s="6">
        <v>33.26</v>
      </c>
      <c r="AA3" s="6">
        <v>62.84</v>
      </c>
      <c r="AB3" s="5" t="s">
        <v>42</v>
      </c>
      <c r="AM3" s="5" t="s">
        <v>42</v>
      </c>
      <c r="AN3" s="6">
        <v>0</v>
      </c>
      <c r="AP3" s="7">
        <v>62.84</v>
      </c>
      <c r="AQ3" s="4">
        <v>2</v>
      </c>
      <c r="AR3" s="5" t="s">
        <v>46</v>
      </c>
      <c r="AS3" s="15">
        <f t="shared" ref="AS3:AS77" si="0">AA3-M3-X3</f>
        <v>48.900000000000006</v>
      </c>
      <c r="AT3" s="16" t="str">
        <f t="shared" ref="AT3:AT53" si="1">IF(AS3&gt;=50.4,"Eligible","")</f>
        <v/>
      </c>
      <c r="AU3" s="16" t="str">
        <f t="shared" ref="AU3:AU53" si="2">IF(AS3&gt;=53.1,"Eligible","")</f>
        <v/>
      </c>
    </row>
    <row r="4" spans="1:47" ht="11.25" customHeight="1" x14ac:dyDescent="0.2">
      <c r="A4" s="4">
        <v>9381</v>
      </c>
      <c r="B4" s="5" t="s">
        <v>47</v>
      </c>
      <c r="C4" s="5" t="s">
        <v>48</v>
      </c>
      <c r="D4" s="5" t="s">
        <v>40</v>
      </c>
      <c r="E4" s="5" t="s">
        <v>41</v>
      </c>
      <c r="F4" s="6">
        <v>7.6</v>
      </c>
      <c r="G4" s="6">
        <v>7.8</v>
      </c>
      <c r="H4" s="6">
        <v>7.9</v>
      </c>
      <c r="I4" s="6">
        <v>7.5</v>
      </c>
      <c r="J4" s="6">
        <v>9.9</v>
      </c>
      <c r="K4" s="6">
        <v>25.3</v>
      </c>
      <c r="M4" s="12">
        <v>9.99</v>
      </c>
      <c r="O4" s="6">
        <v>35.29</v>
      </c>
      <c r="P4" s="5" t="s">
        <v>42</v>
      </c>
      <c r="Q4" s="6">
        <v>3.9</v>
      </c>
      <c r="R4" s="6">
        <v>3.7</v>
      </c>
      <c r="S4" s="6">
        <v>3.8</v>
      </c>
      <c r="T4" s="6">
        <v>4</v>
      </c>
      <c r="U4" s="6">
        <v>5</v>
      </c>
      <c r="V4" s="6">
        <v>12.7</v>
      </c>
      <c r="W4" s="6">
        <v>1.6</v>
      </c>
      <c r="X4" s="12">
        <v>5.0049999999999999</v>
      </c>
      <c r="Z4" s="6">
        <v>19.305</v>
      </c>
      <c r="AA4" s="6">
        <v>54.594999999999999</v>
      </c>
      <c r="AB4" s="5" t="s">
        <v>42</v>
      </c>
      <c r="AM4" s="5" t="s">
        <v>42</v>
      </c>
      <c r="AN4" s="6">
        <v>0</v>
      </c>
      <c r="AP4" s="7">
        <v>54.594999999999999</v>
      </c>
      <c r="AQ4" s="4">
        <v>3</v>
      </c>
      <c r="AR4" s="5" t="s">
        <v>49</v>
      </c>
      <c r="AS4" s="15">
        <f t="shared" si="0"/>
        <v>39.599999999999994</v>
      </c>
      <c r="AT4" s="16" t="str">
        <f t="shared" si="1"/>
        <v/>
      </c>
      <c r="AU4" s="16" t="str">
        <f t="shared" si="2"/>
        <v/>
      </c>
    </row>
    <row r="5" spans="1:47" ht="11.25" customHeight="1" x14ac:dyDescent="0.2">
      <c r="A5" s="4"/>
      <c r="B5" s="5"/>
      <c r="C5" s="5"/>
      <c r="D5" s="5"/>
      <c r="E5" s="5"/>
      <c r="F5" s="6"/>
      <c r="G5" s="6"/>
      <c r="H5" s="6"/>
      <c r="I5" s="6"/>
      <c r="J5" s="6"/>
      <c r="K5" s="6"/>
      <c r="M5" s="12"/>
      <c r="O5" s="6"/>
      <c r="P5" s="5"/>
      <c r="Q5" s="6"/>
      <c r="R5" s="6"/>
      <c r="S5" s="6"/>
      <c r="T5" s="6"/>
      <c r="U5" s="6"/>
      <c r="V5" s="6"/>
      <c r="W5" s="6"/>
      <c r="X5" s="12"/>
      <c r="Z5" s="6"/>
      <c r="AA5" s="6"/>
      <c r="AB5" s="5"/>
      <c r="AM5" s="5"/>
      <c r="AN5" s="6"/>
      <c r="AP5" s="7"/>
      <c r="AQ5" s="4"/>
      <c r="AR5" s="5"/>
      <c r="AS5" s="15"/>
      <c r="AT5" s="16" t="str">
        <f t="shared" si="1"/>
        <v/>
      </c>
      <c r="AU5" s="16" t="str">
        <f t="shared" si="2"/>
        <v/>
      </c>
    </row>
    <row r="6" spans="1:47" ht="11.25" customHeight="1" x14ac:dyDescent="0.2">
      <c r="A6" s="4">
        <v>9317</v>
      </c>
      <c r="B6" s="5" t="s">
        <v>50</v>
      </c>
      <c r="C6" s="5" t="s">
        <v>51</v>
      </c>
      <c r="D6" s="5" t="s">
        <v>52</v>
      </c>
      <c r="E6" s="5" t="s">
        <v>53</v>
      </c>
      <c r="F6" s="6">
        <v>7.7</v>
      </c>
      <c r="G6" s="6">
        <v>7.6</v>
      </c>
      <c r="H6" s="6">
        <v>7.2</v>
      </c>
      <c r="I6" s="6">
        <v>7.4</v>
      </c>
      <c r="J6" s="6">
        <v>9.9</v>
      </c>
      <c r="K6" s="6">
        <v>24.9</v>
      </c>
      <c r="M6" s="12">
        <v>8.34</v>
      </c>
      <c r="O6" s="6">
        <v>33.24</v>
      </c>
      <c r="P6" s="5" t="s">
        <v>42</v>
      </c>
      <c r="Q6" s="6">
        <v>7.7</v>
      </c>
      <c r="R6" s="6">
        <v>7.4</v>
      </c>
      <c r="S6" s="6">
        <v>6.9</v>
      </c>
      <c r="T6" s="6">
        <v>7.5</v>
      </c>
      <c r="U6" s="6">
        <v>9.6999999999999993</v>
      </c>
      <c r="V6" s="6">
        <v>24.6</v>
      </c>
      <c r="W6" s="6">
        <v>1.9</v>
      </c>
      <c r="X6" s="12">
        <v>8.1449999999999996</v>
      </c>
      <c r="Z6" s="6">
        <v>34.645000000000003</v>
      </c>
      <c r="AA6" s="6">
        <v>67.885000000000005</v>
      </c>
      <c r="AB6" s="5" t="s">
        <v>42</v>
      </c>
      <c r="AM6" s="5" t="s">
        <v>42</v>
      </c>
      <c r="AN6" s="6">
        <v>0</v>
      </c>
      <c r="AP6" s="7">
        <v>67.885000000000005</v>
      </c>
      <c r="AQ6" s="4">
        <v>1</v>
      </c>
      <c r="AR6" s="5" t="s">
        <v>54</v>
      </c>
      <c r="AS6" s="15">
        <f t="shared" si="0"/>
        <v>51.400000000000006</v>
      </c>
      <c r="AT6" s="16" t="str">
        <f t="shared" si="1"/>
        <v>Eligible</v>
      </c>
      <c r="AU6" s="16" t="str">
        <f t="shared" si="2"/>
        <v/>
      </c>
    </row>
    <row r="7" spans="1:47" ht="11.25" customHeight="1" x14ac:dyDescent="0.2">
      <c r="A7" s="4"/>
      <c r="B7" s="5"/>
      <c r="C7" s="5"/>
      <c r="D7" s="5"/>
      <c r="E7" s="5"/>
      <c r="F7" s="6"/>
      <c r="G7" s="6"/>
      <c r="H7" s="6"/>
      <c r="I7" s="6"/>
      <c r="J7" s="6"/>
      <c r="K7" s="6"/>
      <c r="M7" s="12"/>
      <c r="O7" s="6"/>
      <c r="P7" s="5"/>
      <c r="Q7" s="6"/>
      <c r="R7" s="6"/>
      <c r="S7" s="6"/>
      <c r="T7" s="6"/>
      <c r="U7" s="6"/>
      <c r="V7" s="6"/>
      <c r="W7" s="6"/>
      <c r="X7" s="12"/>
      <c r="Z7" s="6"/>
      <c r="AA7" s="6"/>
      <c r="AB7" s="5"/>
      <c r="AM7" s="5"/>
      <c r="AN7" s="6"/>
      <c r="AP7" s="7"/>
      <c r="AQ7" s="4"/>
      <c r="AR7" s="5"/>
      <c r="AS7" s="15"/>
      <c r="AT7" s="16" t="str">
        <f t="shared" si="1"/>
        <v/>
      </c>
      <c r="AU7" s="16" t="str">
        <f t="shared" si="2"/>
        <v/>
      </c>
    </row>
    <row r="8" spans="1:47" ht="11.25" customHeight="1" x14ac:dyDescent="0.2">
      <c r="A8" s="4">
        <v>9281</v>
      </c>
      <c r="B8" s="5" t="s">
        <v>55</v>
      </c>
      <c r="C8" s="5" t="s">
        <v>39</v>
      </c>
      <c r="D8" s="5" t="s">
        <v>56</v>
      </c>
      <c r="E8" s="5" t="s">
        <v>57</v>
      </c>
      <c r="F8" s="6">
        <v>7.9</v>
      </c>
      <c r="G8" s="6">
        <v>7.5</v>
      </c>
      <c r="H8" s="6">
        <v>7.5</v>
      </c>
      <c r="I8" s="6">
        <v>7.8</v>
      </c>
      <c r="J8" s="6">
        <v>9.6999999999999993</v>
      </c>
      <c r="K8" s="6">
        <v>25</v>
      </c>
      <c r="M8" s="12">
        <v>11.26</v>
      </c>
      <c r="O8" s="6">
        <v>36.26</v>
      </c>
      <c r="P8" s="5" t="s">
        <v>42</v>
      </c>
      <c r="Q8" s="6">
        <v>7.2</v>
      </c>
      <c r="R8" s="6">
        <v>7.2</v>
      </c>
      <c r="S8" s="6">
        <v>6.9</v>
      </c>
      <c r="T8" s="6">
        <v>6.9</v>
      </c>
      <c r="U8" s="6">
        <v>9.3000000000000007</v>
      </c>
      <c r="V8" s="6">
        <v>23.4</v>
      </c>
      <c r="W8" s="6">
        <v>3.4</v>
      </c>
      <c r="X8" s="12">
        <v>10.744999999999999</v>
      </c>
      <c r="Z8" s="6">
        <v>37.545000000000002</v>
      </c>
      <c r="AA8" s="6">
        <v>73.805000000000007</v>
      </c>
      <c r="AB8" s="5" t="s">
        <v>42</v>
      </c>
      <c r="AM8" s="5" t="s">
        <v>42</v>
      </c>
      <c r="AN8" s="6">
        <v>0</v>
      </c>
      <c r="AO8" s="4">
        <v>1</v>
      </c>
      <c r="AP8" s="7">
        <v>73.805000000000007</v>
      </c>
      <c r="AQ8" s="4">
        <v>1</v>
      </c>
      <c r="AR8" s="5" t="s">
        <v>58</v>
      </c>
      <c r="AS8" s="15">
        <f t="shared" si="0"/>
        <v>51.800000000000011</v>
      </c>
      <c r="AT8" s="16" t="str">
        <f t="shared" si="1"/>
        <v>Eligible</v>
      </c>
      <c r="AU8" s="16" t="str">
        <f t="shared" si="2"/>
        <v/>
      </c>
    </row>
    <row r="9" spans="1:47" ht="11.25" customHeight="1" x14ac:dyDescent="0.2">
      <c r="A9" s="4">
        <v>9378</v>
      </c>
      <c r="B9" s="5" t="s">
        <v>59</v>
      </c>
      <c r="C9" s="5" t="s">
        <v>48</v>
      </c>
      <c r="D9" s="5" t="s">
        <v>56</v>
      </c>
      <c r="E9" s="5" t="s">
        <v>57</v>
      </c>
      <c r="F9" s="6">
        <v>7.8</v>
      </c>
      <c r="G9" s="6">
        <v>8</v>
      </c>
      <c r="H9" s="6">
        <v>7.9</v>
      </c>
      <c r="I9" s="6">
        <v>8.1999999999999993</v>
      </c>
      <c r="J9" s="6">
        <v>9.8000000000000007</v>
      </c>
      <c r="K9" s="6">
        <v>25.7</v>
      </c>
      <c r="M9" s="12">
        <v>10.54</v>
      </c>
      <c r="O9" s="6">
        <v>36.24</v>
      </c>
      <c r="P9" s="5" t="s">
        <v>42</v>
      </c>
      <c r="Q9" s="6">
        <v>7.3</v>
      </c>
      <c r="R9" s="6">
        <v>7.4</v>
      </c>
      <c r="S9" s="6">
        <v>7.1</v>
      </c>
      <c r="T9" s="6">
        <v>7.2</v>
      </c>
      <c r="U9" s="6">
        <v>9.6</v>
      </c>
      <c r="V9" s="6">
        <v>24.1</v>
      </c>
      <c r="W9" s="6">
        <v>3.5</v>
      </c>
      <c r="X9" s="12">
        <v>9.8450000000000006</v>
      </c>
      <c r="Z9" s="6">
        <v>37.445</v>
      </c>
      <c r="AA9" s="6">
        <v>73.685000000000002</v>
      </c>
      <c r="AB9" s="5" t="s">
        <v>42</v>
      </c>
      <c r="AM9" s="5" t="s">
        <v>42</v>
      </c>
      <c r="AN9" s="6">
        <v>0</v>
      </c>
      <c r="AP9" s="7">
        <v>73.685000000000002</v>
      </c>
      <c r="AQ9" s="4">
        <v>2</v>
      </c>
      <c r="AR9" s="5" t="s">
        <v>60</v>
      </c>
      <c r="AS9" s="15">
        <f t="shared" si="0"/>
        <v>53.300000000000004</v>
      </c>
      <c r="AT9" s="16" t="str">
        <f t="shared" si="1"/>
        <v>Eligible</v>
      </c>
      <c r="AU9" s="16" t="str">
        <f t="shared" si="2"/>
        <v>Eligible</v>
      </c>
    </row>
    <row r="10" spans="1:47" ht="11.25" customHeight="1" x14ac:dyDescent="0.2">
      <c r="A10" s="4">
        <v>9359</v>
      </c>
      <c r="B10" s="5" t="s">
        <v>61</v>
      </c>
      <c r="C10" s="5" t="s">
        <v>62</v>
      </c>
      <c r="D10" s="5" t="s">
        <v>56</v>
      </c>
      <c r="E10" s="5" t="s">
        <v>57</v>
      </c>
      <c r="F10" s="6">
        <v>7.5</v>
      </c>
      <c r="G10" s="6">
        <v>7.7</v>
      </c>
      <c r="H10" s="6">
        <v>7.9</v>
      </c>
      <c r="I10" s="6">
        <v>7.7</v>
      </c>
      <c r="J10" s="6">
        <v>9.6999999999999993</v>
      </c>
      <c r="K10" s="6">
        <v>25.1</v>
      </c>
      <c r="M10" s="12">
        <v>10.535</v>
      </c>
      <c r="O10" s="6">
        <v>35.634999999999998</v>
      </c>
      <c r="P10" s="5" t="s">
        <v>42</v>
      </c>
      <c r="Q10" s="6">
        <v>7.8</v>
      </c>
      <c r="R10" s="6">
        <v>7.8</v>
      </c>
      <c r="S10" s="6">
        <v>7.6</v>
      </c>
      <c r="T10" s="6">
        <v>7.6</v>
      </c>
      <c r="U10" s="6">
        <v>9.6999999999999993</v>
      </c>
      <c r="V10" s="6">
        <v>25.1</v>
      </c>
      <c r="W10" s="6">
        <v>1.9</v>
      </c>
      <c r="X10" s="12">
        <v>10.324999999999999</v>
      </c>
      <c r="Z10" s="6">
        <v>37.325000000000003</v>
      </c>
      <c r="AA10" s="6">
        <v>72.959999999999994</v>
      </c>
      <c r="AB10" s="5" t="s">
        <v>42</v>
      </c>
      <c r="AM10" s="5" t="s">
        <v>42</v>
      </c>
      <c r="AN10" s="6">
        <v>0</v>
      </c>
      <c r="AO10" s="4">
        <v>1</v>
      </c>
      <c r="AP10" s="7">
        <v>72.959999999999994</v>
      </c>
      <c r="AQ10" s="4">
        <v>3</v>
      </c>
      <c r="AR10" s="5" t="s">
        <v>63</v>
      </c>
      <c r="AS10" s="15">
        <f t="shared" si="0"/>
        <v>52.099999999999994</v>
      </c>
      <c r="AT10" s="16" t="str">
        <f t="shared" si="1"/>
        <v>Eligible</v>
      </c>
      <c r="AU10" s="16" t="str">
        <f t="shared" si="2"/>
        <v/>
      </c>
    </row>
    <row r="11" spans="1:47" ht="11.25" customHeight="1" x14ac:dyDescent="0.2">
      <c r="A11" s="4">
        <v>9334</v>
      </c>
      <c r="B11" s="5" t="s">
        <v>64</v>
      </c>
      <c r="C11" s="5" t="s">
        <v>65</v>
      </c>
      <c r="D11" s="5" t="s">
        <v>56</v>
      </c>
      <c r="E11" s="5" t="s">
        <v>57</v>
      </c>
      <c r="F11" s="6">
        <v>7.4</v>
      </c>
      <c r="G11" s="6">
        <v>7.4</v>
      </c>
      <c r="H11" s="6">
        <v>7.5</v>
      </c>
      <c r="I11" s="6">
        <v>7.5</v>
      </c>
      <c r="J11" s="6">
        <v>9.5</v>
      </c>
      <c r="K11" s="6">
        <v>24.4</v>
      </c>
      <c r="M11" s="12">
        <v>10.88</v>
      </c>
      <c r="O11" s="6">
        <v>35.28</v>
      </c>
      <c r="P11" s="5" t="s">
        <v>42</v>
      </c>
      <c r="Q11" s="6">
        <v>7.5</v>
      </c>
      <c r="R11" s="6">
        <v>7.1</v>
      </c>
      <c r="S11" s="6">
        <v>7.1</v>
      </c>
      <c r="T11" s="6">
        <v>7.3</v>
      </c>
      <c r="U11" s="6">
        <v>9.5</v>
      </c>
      <c r="V11" s="6">
        <v>23.9</v>
      </c>
      <c r="W11" s="6">
        <v>2.5</v>
      </c>
      <c r="X11" s="12">
        <v>10.815</v>
      </c>
      <c r="Z11" s="6">
        <v>37.215000000000003</v>
      </c>
      <c r="AA11" s="6">
        <v>72.495000000000005</v>
      </c>
      <c r="AB11" s="5" t="s">
        <v>42</v>
      </c>
      <c r="AM11" s="5" t="s">
        <v>42</v>
      </c>
      <c r="AN11" s="6">
        <v>0</v>
      </c>
      <c r="AO11" s="4">
        <v>1</v>
      </c>
      <c r="AP11" s="7">
        <v>72.495000000000005</v>
      </c>
      <c r="AQ11" s="4">
        <v>4</v>
      </c>
      <c r="AR11" s="5" t="s">
        <v>66</v>
      </c>
      <c r="AS11" s="15">
        <f t="shared" si="0"/>
        <v>50.800000000000004</v>
      </c>
      <c r="AT11" s="16" t="str">
        <f t="shared" si="1"/>
        <v>Eligible</v>
      </c>
      <c r="AU11" s="16" t="str">
        <f t="shared" si="2"/>
        <v/>
      </c>
    </row>
    <row r="12" spans="1:47" ht="11.25" customHeight="1" x14ac:dyDescent="0.2">
      <c r="A12" s="4">
        <v>9276</v>
      </c>
      <c r="B12" s="5" t="s">
        <v>67</v>
      </c>
      <c r="C12" s="5" t="s">
        <v>68</v>
      </c>
      <c r="D12" s="5" t="s">
        <v>56</v>
      </c>
      <c r="E12" s="5" t="s">
        <v>57</v>
      </c>
      <c r="F12" s="6">
        <v>7.8</v>
      </c>
      <c r="G12" s="6">
        <v>7.2</v>
      </c>
      <c r="H12" s="6">
        <v>7.5</v>
      </c>
      <c r="I12" s="6">
        <v>7.6</v>
      </c>
      <c r="J12" s="6">
        <v>9.5</v>
      </c>
      <c r="K12" s="6">
        <v>24.6</v>
      </c>
      <c r="M12" s="12">
        <v>10.25</v>
      </c>
      <c r="O12" s="6">
        <v>34.85</v>
      </c>
      <c r="P12" s="5" t="s">
        <v>42</v>
      </c>
      <c r="Q12" s="6">
        <v>7.5</v>
      </c>
      <c r="R12" s="6">
        <v>7.4</v>
      </c>
      <c r="S12" s="6">
        <v>7.4</v>
      </c>
      <c r="T12" s="6">
        <v>7.2</v>
      </c>
      <c r="U12" s="6">
        <v>9.8000000000000007</v>
      </c>
      <c r="V12" s="6">
        <v>24.6</v>
      </c>
      <c r="W12" s="6">
        <v>2.2999999999999998</v>
      </c>
      <c r="X12" s="12">
        <v>9.8650000000000002</v>
      </c>
      <c r="Z12" s="6">
        <v>36.765000000000001</v>
      </c>
      <c r="AA12" s="6">
        <v>71.614999999999995</v>
      </c>
      <c r="AB12" s="5" t="s">
        <v>42</v>
      </c>
      <c r="AM12" s="5" t="s">
        <v>42</v>
      </c>
      <c r="AN12" s="6">
        <v>0</v>
      </c>
      <c r="AO12" s="4">
        <v>1</v>
      </c>
      <c r="AP12" s="7">
        <v>71.614999999999995</v>
      </c>
      <c r="AQ12" s="4">
        <v>5</v>
      </c>
      <c r="AR12" s="5" t="s">
        <v>69</v>
      </c>
      <c r="AS12" s="15">
        <f t="shared" si="0"/>
        <v>51.499999999999993</v>
      </c>
      <c r="AT12" s="16" t="str">
        <f t="shared" si="1"/>
        <v>Eligible</v>
      </c>
      <c r="AU12" s="16" t="str">
        <f t="shared" si="2"/>
        <v/>
      </c>
    </row>
    <row r="13" spans="1:47" ht="11.25" customHeight="1" x14ac:dyDescent="0.2">
      <c r="A13" s="4">
        <v>9321</v>
      </c>
      <c r="B13" s="5" t="s">
        <v>70</v>
      </c>
      <c r="C13" s="5" t="s">
        <v>71</v>
      </c>
      <c r="D13" s="5" t="s">
        <v>56</v>
      </c>
      <c r="E13" s="5" t="s">
        <v>57</v>
      </c>
      <c r="F13" s="6">
        <v>7.1</v>
      </c>
      <c r="G13" s="6">
        <v>7.1</v>
      </c>
      <c r="H13" s="6">
        <v>7</v>
      </c>
      <c r="I13" s="6">
        <v>6.9</v>
      </c>
      <c r="J13" s="6">
        <v>10</v>
      </c>
      <c r="K13" s="6">
        <v>24.1</v>
      </c>
      <c r="M13" s="12">
        <v>9.5850000000000009</v>
      </c>
      <c r="O13" s="6">
        <v>33.685000000000002</v>
      </c>
      <c r="P13" s="5" t="s">
        <v>42</v>
      </c>
      <c r="Q13" s="6">
        <v>6.5</v>
      </c>
      <c r="R13" s="6">
        <v>6.7</v>
      </c>
      <c r="S13" s="6">
        <v>6.6</v>
      </c>
      <c r="T13" s="6">
        <v>6.6</v>
      </c>
      <c r="U13" s="6">
        <v>9.8000000000000007</v>
      </c>
      <c r="V13" s="6">
        <v>23</v>
      </c>
      <c r="W13" s="6">
        <v>2.8</v>
      </c>
      <c r="X13" s="12">
        <v>8.8450000000000006</v>
      </c>
      <c r="Z13" s="6">
        <v>34.645000000000003</v>
      </c>
      <c r="AA13" s="6">
        <v>68.33</v>
      </c>
      <c r="AB13" s="5" t="s">
        <v>42</v>
      </c>
      <c r="AM13" s="5" t="s">
        <v>42</v>
      </c>
      <c r="AN13" s="6">
        <v>0</v>
      </c>
      <c r="AO13" s="4">
        <v>1</v>
      </c>
      <c r="AP13" s="7">
        <v>68.33</v>
      </c>
      <c r="AQ13" s="4">
        <v>6</v>
      </c>
      <c r="AR13" s="5" t="s">
        <v>72</v>
      </c>
      <c r="AS13" s="15">
        <f t="shared" si="0"/>
        <v>49.9</v>
      </c>
      <c r="AT13" s="16" t="str">
        <f t="shared" si="1"/>
        <v/>
      </c>
      <c r="AU13" s="16" t="str">
        <f t="shared" si="2"/>
        <v/>
      </c>
    </row>
    <row r="14" spans="1:47" ht="11.25" customHeight="1" x14ac:dyDescent="0.2">
      <c r="A14" s="4">
        <v>9324</v>
      </c>
      <c r="B14" s="5" t="s">
        <v>73</v>
      </c>
      <c r="C14" s="5" t="s">
        <v>71</v>
      </c>
      <c r="D14" s="5" t="s">
        <v>56</v>
      </c>
      <c r="E14" s="5" t="s">
        <v>57</v>
      </c>
      <c r="F14" s="6">
        <v>7.1</v>
      </c>
      <c r="G14" s="6">
        <v>6.9</v>
      </c>
      <c r="H14" s="6">
        <v>6.9</v>
      </c>
      <c r="I14" s="6">
        <v>6.7</v>
      </c>
      <c r="J14" s="6">
        <v>9.6</v>
      </c>
      <c r="K14" s="6">
        <v>23.4</v>
      </c>
      <c r="M14" s="12">
        <v>9.7799999999999994</v>
      </c>
      <c r="O14" s="6">
        <v>33.18</v>
      </c>
      <c r="P14" s="5" t="s">
        <v>42</v>
      </c>
      <c r="Q14" s="6">
        <v>6.1</v>
      </c>
      <c r="R14" s="6">
        <v>6.1</v>
      </c>
      <c r="S14" s="6">
        <v>5.8</v>
      </c>
      <c r="T14" s="6">
        <v>6</v>
      </c>
      <c r="U14" s="6">
        <v>8.6999999999999993</v>
      </c>
      <c r="V14" s="6">
        <v>20.8</v>
      </c>
      <c r="W14" s="6">
        <v>2.4</v>
      </c>
      <c r="X14" s="12">
        <v>8.4049999999999994</v>
      </c>
      <c r="Z14" s="6">
        <v>31.605</v>
      </c>
      <c r="AA14" s="6">
        <v>64.784999999999997</v>
      </c>
      <c r="AB14" s="5" t="s">
        <v>42</v>
      </c>
      <c r="AM14" s="5" t="s">
        <v>42</v>
      </c>
      <c r="AN14" s="6">
        <v>0</v>
      </c>
      <c r="AO14" s="4">
        <v>1</v>
      </c>
      <c r="AP14" s="7">
        <v>64.784999999999997</v>
      </c>
      <c r="AQ14" s="4">
        <v>7</v>
      </c>
      <c r="AR14" s="5" t="s">
        <v>74</v>
      </c>
      <c r="AS14" s="15">
        <f t="shared" si="0"/>
        <v>46.599999999999994</v>
      </c>
      <c r="AT14" s="16" t="str">
        <f t="shared" si="1"/>
        <v/>
      </c>
      <c r="AU14" s="16" t="str">
        <f t="shared" si="2"/>
        <v/>
      </c>
    </row>
    <row r="15" spans="1:47" ht="11.25" customHeight="1" x14ac:dyDescent="0.2">
      <c r="A15" s="4">
        <v>9319</v>
      </c>
      <c r="B15" s="5" t="s">
        <v>75</v>
      </c>
      <c r="C15" s="5" t="s">
        <v>71</v>
      </c>
      <c r="D15" s="5" t="s">
        <v>56</v>
      </c>
      <c r="E15" s="5" t="s">
        <v>57</v>
      </c>
      <c r="F15" s="6">
        <v>7</v>
      </c>
      <c r="G15" s="6">
        <v>6.7</v>
      </c>
      <c r="H15" s="6">
        <v>6.9</v>
      </c>
      <c r="I15" s="6">
        <v>6.6</v>
      </c>
      <c r="J15" s="6">
        <v>9.3000000000000007</v>
      </c>
      <c r="K15" s="6">
        <v>22.9</v>
      </c>
      <c r="M15" s="12">
        <v>8.6</v>
      </c>
      <c r="O15" s="6">
        <v>31.5</v>
      </c>
      <c r="P15" s="5" t="s">
        <v>42</v>
      </c>
      <c r="Q15" s="6">
        <v>6.4</v>
      </c>
      <c r="R15" s="6">
        <v>6.1</v>
      </c>
      <c r="S15" s="6">
        <v>6.1</v>
      </c>
      <c r="T15" s="6">
        <v>6</v>
      </c>
      <c r="U15" s="6">
        <v>9.1999999999999993</v>
      </c>
      <c r="V15" s="6">
        <v>21.4</v>
      </c>
      <c r="W15" s="6">
        <v>2.2000000000000002</v>
      </c>
      <c r="X15" s="12">
        <v>8.2349999999999994</v>
      </c>
      <c r="Z15" s="6">
        <v>31.835000000000001</v>
      </c>
      <c r="AA15" s="6">
        <v>63.335000000000001</v>
      </c>
      <c r="AB15" s="5" t="s">
        <v>42</v>
      </c>
      <c r="AM15" s="5" t="s">
        <v>42</v>
      </c>
      <c r="AN15" s="6">
        <v>0</v>
      </c>
      <c r="AO15" s="4">
        <v>1</v>
      </c>
      <c r="AP15" s="7">
        <v>63.335000000000001</v>
      </c>
      <c r="AQ15" s="4">
        <v>8</v>
      </c>
      <c r="AR15" s="5" t="s">
        <v>76</v>
      </c>
      <c r="AS15" s="15">
        <f t="shared" si="0"/>
        <v>46.5</v>
      </c>
      <c r="AT15" s="16" t="str">
        <f t="shared" si="1"/>
        <v/>
      </c>
      <c r="AU15" s="16" t="str">
        <f t="shared" si="2"/>
        <v/>
      </c>
    </row>
    <row r="16" spans="1:47" ht="11.25" customHeight="1" x14ac:dyDescent="0.2">
      <c r="A16" s="4"/>
      <c r="B16" s="5"/>
      <c r="C16" s="5"/>
      <c r="D16" s="5"/>
      <c r="E16" s="5"/>
      <c r="F16" s="6"/>
      <c r="G16" s="6"/>
      <c r="H16" s="6"/>
      <c r="I16" s="6"/>
      <c r="J16" s="6"/>
      <c r="K16" s="6"/>
      <c r="M16" s="12"/>
      <c r="O16" s="6"/>
      <c r="P16" s="5"/>
      <c r="Q16" s="6"/>
      <c r="R16" s="6"/>
      <c r="S16" s="6"/>
      <c r="T16" s="6"/>
      <c r="U16" s="6"/>
      <c r="V16" s="6"/>
      <c r="W16" s="6"/>
      <c r="X16" s="12"/>
      <c r="Z16" s="6"/>
      <c r="AA16" s="6"/>
      <c r="AB16" s="5"/>
      <c r="AM16" s="5"/>
      <c r="AN16" s="6"/>
      <c r="AO16" s="9"/>
      <c r="AP16" s="7"/>
      <c r="AQ16" s="4"/>
      <c r="AR16" s="5"/>
      <c r="AS16" s="15"/>
      <c r="AT16" s="16" t="str">
        <f t="shared" si="1"/>
        <v/>
      </c>
      <c r="AU16" s="16" t="str">
        <f t="shared" si="2"/>
        <v/>
      </c>
    </row>
    <row r="17" spans="1:47" ht="11.25" customHeight="1" x14ac:dyDescent="0.2">
      <c r="A17" s="4">
        <v>9282</v>
      </c>
      <c r="B17" s="5" t="s">
        <v>77</v>
      </c>
      <c r="C17" s="5" t="s">
        <v>39</v>
      </c>
      <c r="D17" s="5" t="s">
        <v>78</v>
      </c>
      <c r="E17" s="5" t="s">
        <v>79</v>
      </c>
      <c r="F17" s="6">
        <v>7.6</v>
      </c>
      <c r="G17" s="6">
        <v>7.6</v>
      </c>
      <c r="H17" s="6">
        <v>7.5</v>
      </c>
      <c r="I17" s="6">
        <v>7.3</v>
      </c>
      <c r="J17" s="6">
        <v>10</v>
      </c>
      <c r="K17" s="6">
        <v>25.1</v>
      </c>
      <c r="M17" s="12">
        <v>10.39</v>
      </c>
      <c r="O17" s="6">
        <v>35.49</v>
      </c>
      <c r="P17" s="5" t="s">
        <v>42</v>
      </c>
      <c r="Q17" s="6">
        <v>7.4</v>
      </c>
      <c r="R17" s="6">
        <v>7.7</v>
      </c>
      <c r="S17" s="6">
        <v>7.3</v>
      </c>
      <c r="T17" s="6">
        <v>7.5</v>
      </c>
      <c r="U17" s="6">
        <v>9.8000000000000007</v>
      </c>
      <c r="V17" s="6">
        <v>24.7</v>
      </c>
      <c r="W17" s="6">
        <v>1.9</v>
      </c>
      <c r="X17" s="12">
        <v>9.9649999999999999</v>
      </c>
      <c r="Z17" s="6">
        <v>36.564999999999998</v>
      </c>
      <c r="AA17" s="6">
        <v>72.055000000000007</v>
      </c>
      <c r="AB17" s="5" t="s">
        <v>42</v>
      </c>
      <c r="AM17" s="5" t="s">
        <v>42</v>
      </c>
      <c r="AN17" s="6">
        <v>0</v>
      </c>
      <c r="AP17" s="7">
        <v>72.055000000000007</v>
      </c>
      <c r="AQ17" s="4">
        <v>1</v>
      </c>
      <c r="AR17" s="5" t="s">
        <v>80</v>
      </c>
      <c r="AS17" s="15">
        <f t="shared" si="0"/>
        <v>51.7</v>
      </c>
      <c r="AT17" s="16" t="str">
        <f t="shared" si="1"/>
        <v>Eligible</v>
      </c>
      <c r="AU17" s="16" t="str">
        <f t="shared" si="2"/>
        <v/>
      </c>
    </row>
    <row r="18" spans="1:47" ht="11.25" customHeight="1" x14ac:dyDescent="0.2">
      <c r="A18" s="4">
        <v>9330</v>
      </c>
      <c r="B18" s="5" t="s">
        <v>81</v>
      </c>
      <c r="C18" s="5" t="s">
        <v>65</v>
      </c>
      <c r="D18" s="5" t="s">
        <v>78</v>
      </c>
      <c r="E18" s="5" t="s">
        <v>79</v>
      </c>
      <c r="F18" s="6">
        <v>6.8</v>
      </c>
      <c r="G18" s="6">
        <v>6.9</v>
      </c>
      <c r="H18" s="6">
        <v>7</v>
      </c>
      <c r="I18" s="6">
        <v>7</v>
      </c>
      <c r="J18" s="6">
        <v>9.9</v>
      </c>
      <c r="K18" s="6">
        <v>23.8</v>
      </c>
      <c r="M18" s="12">
        <v>10.125</v>
      </c>
      <c r="O18" s="6">
        <v>33.924999999999997</v>
      </c>
      <c r="P18" s="5" t="s">
        <v>42</v>
      </c>
      <c r="Q18" s="6">
        <v>7</v>
      </c>
      <c r="R18" s="6">
        <v>7</v>
      </c>
      <c r="S18" s="6">
        <v>7</v>
      </c>
      <c r="T18" s="6">
        <v>7</v>
      </c>
      <c r="U18" s="6">
        <v>9.9</v>
      </c>
      <c r="V18" s="6">
        <v>23.9</v>
      </c>
      <c r="W18" s="6">
        <v>2.6</v>
      </c>
      <c r="X18" s="12">
        <v>9.4600000000000009</v>
      </c>
      <c r="Z18" s="6">
        <v>35.96</v>
      </c>
      <c r="AA18" s="6">
        <v>69.885000000000005</v>
      </c>
      <c r="AB18" s="5" t="s">
        <v>42</v>
      </c>
      <c r="AM18" s="5" t="s">
        <v>42</v>
      </c>
      <c r="AN18" s="6">
        <v>0</v>
      </c>
      <c r="AP18" s="7">
        <v>69.885000000000005</v>
      </c>
      <c r="AQ18" s="4">
        <v>2</v>
      </c>
      <c r="AR18" s="5" t="s">
        <v>82</v>
      </c>
      <c r="AS18" s="15">
        <f t="shared" si="0"/>
        <v>50.300000000000004</v>
      </c>
      <c r="AT18" s="16" t="str">
        <f t="shared" si="1"/>
        <v/>
      </c>
      <c r="AU18" s="16" t="str">
        <f t="shared" si="2"/>
        <v/>
      </c>
    </row>
    <row r="19" spans="1:47" ht="11.25" customHeight="1" x14ac:dyDescent="0.2">
      <c r="A19" s="4"/>
      <c r="B19" s="5"/>
      <c r="C19" s="5"/>
      <c r="D19" s="5"/>
      <c r="E19" s="5"/>
      <c r="F19" s="6"/>
      <c r="G19" s="6"/>
      <c r="H19" s="6"/>
      <c r="I19" s="6"/>
      <c r="J19" s="6"/>
      <c r="K19" s="6"/>
      <c r="M19" s="12"/>
      <c r="O19" s="6"/>
      <c r="P19" s="5"/>
      <c r="Q19" s="6"/>
      <c r="R19" s="6"/>
      <c r="S19" s="6"/>
      <c r="T19" s="6"/>
      <c r="U19" s="6"/>
      <c r="V19" s="6"/>
      <c r="W19" s="6"/>
      <c r="X19" s="12"/>
      <c r="Z19" s="6"/>
      <c r="AA19" s="6"/>
      <c r="AB19" s="5"/>
      <c r="AM19" s="5"/>
      <c r="AN19" s="6"/>
      <c r="AP19" s="7"/>
      <c r="AQ19" s="4"/>
      <c r="AR19" s="5"/>
      <c r="AS19" s="15"/>
      <c r="AT19" s="16" t="str">
        <f t="shared" si="1"/>
        <v/>
      </c>
      <c r="AU19" s="16" t="str">
        <f t="shared" si="2"/>
        <v/>
      </c>
    </row>
    <row r="20" spans="1:47" ht="11.25" customHeight="1" x14ac:dyDescent="0.2">
      <c r="A20" s="4">
        <v>9383</v>
      </c>
      <c r="B20" s="5" t="s">
        <v>83</v>
      </c>
      <c r="C20" s="5" t="s">
        <v>48</v>
      </c>
      <c r="D20" s="5" t="s">
        <v>84</v>
      </c>
      <c r="E20" s="5" t="s">
        <v>85</v>
      </c>
      <c r="F20" s="6">
        <v>7.6</v>
      </c>
      <c r="G20" s="6">
        <v>7.7</v>
      </c>
      <c r="H20" s="6">
        <v>7.5</v>
      </c>
      <c r="I20" s="6">
        <v>7.7</v>
      </c>
      <c r="J20" s="6">
        <v>9.6999999999999993</v>
      </c>
      <c r="K20" s="6">
        <v>25</v>
      </c>
      <c r="M20" s="12">
        <v>11.355</v>
      </c>
      <c r="O20" s="6">
        <v>36.354999999999997</v>
      </c>
      <c r="P20" s="5" t="s">
        <v>42</v>
      </c>
      <c r="Q20" s="6">
        <v>7.2</v>
      </c>
      <c r="R20" s="6">
        <v>7.4</v>
      </c>
      <c r="S20" s="6">
        <v>7.2</v>
      </c>
      <c r="T20" s="6">
        <v>7.3</v>
      </c>
      <c r="U20" s="6">
        <v>9.5</v>
      </c>
      <c r="V20" s="6">
        <v>24</v>
      </c>
      <c r="W20" s="6">
        <v>2.9</v>
      </c>
      <c r="X20" s="12">
        <v>11.055</v>
      </c>
      <c r="Z20" s="6">
        <v>37.954999999999998</v>
      </c>
      <c r="AA20" s="6">
        <v>74.31</v>
      </c>
      <c r="AB20" s="5" t="s">
        <v>42</v>
      </c>
      <c r="AM20" s="5" t="s">
        <v>42</v>
      </c>
      <c r="AN20" s="6">
        <v>0</v>
      </c>
      <c r="AP20" s="7">
        <v>74.31</v>
      </c>
      <c r="AQ20" s="4">
        <v>1</v>
      </c>
      <c r="AR20" s="5" t="s">
        <v>86</v>
      </c>
      <c r="AS20" s="15">
        <f t="shared" si="0"/>
        <v>51.9</v>
      </c>
      <c r="AT20" s="16" t="str">
        <f t="shared" si="1"/>
        <v>Eligible</v>
      </c>
      <c r="AU20" s="16" t="str">
        <f t="shared" si="2"/>
        <v/>
      </c>
    </row>
    <row r="21" spans="1:47" ht="11.25" customHeight="1" x14ac:dyDescent="0.2">
      <c r="A21" s="4">
        <v>9315</v>
      </c>
      <c r="B21" s="5" t="s">
        <v>87</v>
      </c>
      <c r="C21" s="5" t="s">
        <v>88</v>
      </c>
      <c r="D21" s="5" t="s">
        <v>84</v>
      </c>
      <c r="E21" s="5" t="s">
        <v>85</v>
      </c>
      <c r="F21" s="6">
        <v>7.9</v>
      </c>
      <c r="G21" s="6">
        <v>7.9</v>
      </c>
      <c r="H21" s="6">
        <v>7.9</v>
      </c>
      <c r="I21" s="6">
        <v>8.1</v>
      </c>
      <c r="J21" s="6">
        <v>9.8000000000000007</v>
      </c>
      <c r="K21" s="6">
        <v>25.6</v>
      </c>
      <c r="M21" s="12">
        <v>10.815</v>
      </c>
      <c r="O21" s="6">
        <v>36.414999999999999</v>
      </c>
      <c r="P21" s="5" t="s">
        <v>42</v>
      </c>
      <c r="Q21" s="6">
        <v>8.1999999999999993</v>
      </c>
      <c r="R21" s="6">
        <v>7.9</v>
      </c>
      <c r="S21" s="6">
        <v>7.7</v>
      </c>
      <c r="T21" s="6">
        <v>7.3</v>
      </c>
      <c r="U21" s="6">
        <v>9.9</v>
      </c>
      <c r="V21" s="6">
        <v>25.5</v>
      </c>
      <c r="W21" s="6">
        <v>1.9</v>
      </c>
      <c r="X21" s="12">
        <v>10.345000000000001</v>
      </c>
      <c r="Z21" s="6">
        <v>37.744999999999997</v>
      </c>
      <c r="AA21" s="6">
        <v>74.16</v>
      </c>
      <c r="AB21" s="5" t="s">
        <v>42</v>
      </c>
      <c r="AM21" s="5" t="s">
        <v>42</v>
      </c>
      <c r="AN21" s="6">
        <v>0</v>
      </c>
      <c r="AO21" s="4">
        <v>1</v>
      </c>
      <c r="AP21" s="7">
        <v>74.16</v>
      </c>
      <c r="AQ21" s="4">
        <v>2</v>
      </c>
      <c r="AR21" s="5" t="s">
        <v>89</v>
      </c>
      <c r="AS21" s="15">
        <f t="shared" si="0"/>
        <v>53</v>
      </c>
      <c r="AT21" s="16" t="str">
        <f t="shared" si="1"/>
        <v>Eligible</v>
      </c>
      <c r="AU21" s="16" t="str">
        <f t="shared" si="2"/>
        <v/>
      </c>
    </row>
    <row r="22" spans="1:47" ht="11.25" customHeight="1" x14ac:dyDescent="0.2">
      <c r="A22" s="4">
        <v>9375</v>
      </c>
      <c r="B22" s="5" t="s">
        <v>90</v>
      </c>
      <c r="C22" s="5" t="s">
        <v>45</v>
      </c>
      <c r="D22" s="5" t="s">
        <v>84</v>
      </c>
      <c r="E22" s="5" t="s">
        <v>85</v>
      </c>
      <c r="F22" s="6">
        <v>7.2</v>
      </c>
      <c r="G22" s="6">
        <v>6.9</v>
      </c>
      <c r="H22" s="6">
        <v>7.2</v>
      </c>
      <c r="I22" s="6">
        <v>7.3</v>
      </c>
      <c r="J22" s="6">
        <v>9.6999999999999993</v>
      </c>
      <c r="K22" s="6">
        <v>24.1</v>
      </c>
      <c r="M22" s="12">
        <v>11.074999999999999</v>
      </c>
      <c r="O22" s="6">
        <v>35.174999999999997</v>
      </c>
      <c r="P22" s="5" t="s">
        <v>42</v>
      </c>
      <c r="Q22" s="6">
        <v>7.3</v>
      </c>
      <c r="R22" s="6">
        <v>7.2</v>
      </c>
      <c r="S22" s="6">
        <v>7.3</v>
      </c>
      <c r="T22" s="6">
        <v>7.4</v>
      </c>
      <c r="U22" s="6">
        <v>9.6</v>
      </c>
      <c r="V22" s="6">
        <v>24.2</v>
      </c>
      <c r="W22" s="6">
        <v>1.9</v>
      </c>
      <c r="X22" s="12">
        <v>11.01</v>
      </c>
      <c r="Z22" s="6">
        <v>37.11</v>
      </c>
      <c r="AA22" s="6">
        <v>72.284999999999997</v>
      </c>
      <c r="AB22" s="5" t="s">
        <v>42</v>
      </c>
      <c r="AM22" s="5" t="s">
        <v>42</v>
      </c>
      <c r="AN22" s="6">
        <v>0</v>
      </c>
      <c r="AP22" s="7">
        <v>72.284999999999997</v>
      </c>
      <c r="AQ22" s="4">
        <v>3</v>
      </c>
      <c r="AR22" s="5" t="s">
        <v>91</v>
      </c>
      <c r="AS22" s="15">
        <f t="shared" si="0"/>
        <v>50.199999999999996</v>
      </c>
      <c r="AT22" s="16" t="str">
        <f t="shared" si="1"/>
        <v/>
      </c>
      <c r="AU22" s="16" t="str">
        <f t="shared" si="2"/>
        <v/>
      </c>
    </row>
    <row r="23" spans="1:47" ht="11.25" customHeight="1" x14ac:dyDescent="0.2">
      <c r="A23" s="4">
        <v>9372</v>
      </c>
      <c r="B23" s="5" t="s">
        <v>92</v>
      </c>
      <c r="C23" s="5" t="s">
        <v>45</v>
      </c>
      <c r="D23" s="5" t="s">
        <v>84</v>
      </c>
      <c r="E23" s="5" t="s">
        <v>85</v>
      </c>
      <c r="F23" s="6">
        <v>7</v>
      </c>
      <c r="G23" s="6">
        <v>7.1</v>
      </c>
      <c r="H23" s="6">
        <v>6.9</v>
      </c>
      <c r="I23" s="6">
        <v>6.8</v>
      </c>
      <c r="J23" s="6">
        <v>9.6999999999999993</v>
      </c>
      <c r="K23" s="6">
        <v>23.6</v>
      </c>
      <c r="M23" s="12">
        <v>11.17</v>
      </c>
      <c r="O23" s="6">
        <v>34.770000000000003</v>
      </c>
      <c r="P23" s="5" t="s">
        <v>42</v>
      </c>
      <c r="Q23" s="6">
        <v>7.2</v>
      </c>
      <c r="R23" s="6">
        <v>7.1</v>
      </c>
      <c r="S23" s="6">
        <v>7</v>
      </c>
      <c r="T23" s="6">
        <v>7</v>
      </c>
      <c r="U23" s="6">
        <v>10</v>
      </c>
      <c r="V23" s="6">
        <v>24.1</v>
      </c>
      <c r="W23" s="6">
        <v>1.9</v>
      </c>
      <c r="X23" s="12">
        <v>11.42</v>
      </c>
      <c r="Z23" s="6">
        <v>37.42</v>
      </c>
      <c r="AA23" s="6">
        <v>72.19</v>
      </c>
      <c r="AB23" s="5" t="s">
        <v>42</v>
      </c>
      <c r="AM23" s="5" t="s">
        <v>42</v>
      </c>
      <c r="AN23" s="6">
        <v>0</v>
      </c>
      <c r="AP23" s="7">
        <v>72.19</v>
      </c>
      <c r="AQ23" s="4">
        <v>4</v>
      </c>
      <c r="AR23" s="5" t="s">
        <v>93</v>
      </c>
      <c r="AS23" s="15">
        <f t="shared" si="0"/>
        <v>49.599999999999994</v>
      </c>
      <c r="AT23" s="16" t="str">
        <f t="shared" si="1"/>
        <v/>
      </c>
      <c r="AU23" s="16" t="str">
        <f t="shared" si="2"/>
        <v/>
      </c>
    </row>
    <row r="24" spans="1:47" ht="11.25" customHeight="1" x14ac:dyDescent="0.2">
      <c r="A24" s="4">
        <v>9376</v>
      </c>
      <c r="B24" s="5" t="s">
        <v>94</v>
      </c>
      <c r="C24" s="5" t="s">
        <v>45</v>
      </c>
      <c r="D24" s="5" t="s">
        <v>84</v>
      </c>
      <c r="E24" s="5" t="s">
        <v>85</v>
      </c>
      <c r="F24" s="6">
        <v>7</v>
      </c>
      <c r="G24" s="6">
        <v>7.3</v>
      </c>
      <c r="H24" s="6">
        <v>7</v>
      </c>
      <c r="I24" s="6">
        <v>7.1</v>
      </c>
      <c r="J24" s="6">
        <v>9.9</v>
      </c>
      <c r="K24" s="6">
        <v>24</v>
      </c>
      <c r="M24" s="12">
        <v>10.87</v>
      </c>
      <c r="O24" s="6">
        <v>34.869999999999997</v>
      </c>
      <c r="P24" s="5" t="s">
        <v>42</v>
      </c>
      <c r="Q24" s="6">
        <v>6.9</v>
      </c>
      <c r="R24" s="6">
        <v>6.8</v>
      </c>
      <c r="S24" s="6">
        <v>6.9</v>
      </c>
      <c r="T24" s="6">
        <v>7.1</v>
      </c>
      <c r="U24" s="6">
        <v>9.9</v>
      </c>
      <c r="V24" s="6">
        <v>23.7</v>
      </c>
      <c r="W24" s="6">
        <v>1.9</v>
      </c>
      <c r="X24" s="12">
        <v>10.875</v>
      </c>
      <c r="Z24" s="6">
        <v>36.475000000000001</v>
      </c>
      <c r="AA24" s="6">
        <v>71.344999999999999</v>
      </c>
      <c r="AB24" s="5" t="s">
        <v>42</v>
      </c>
      <c r="AM24" s="5" t="s">
        <v>42</v>
      </c>
      <c r="AN24" s="6">
        <v>0</v>
      </c>
      <c r="AP24" s="7">
        <v>71.344999999999999</v>
      </c>
      <c r="AQ24" s="4">
        <v>5</v>
      </c>
      <c r="AR24" s="5" t="s">
        <v>95</v>
      </c>
      <c r="AS24" s="15">
        <f t="shared" si="0"/>
        <v>49.6</v>
      </c>
      <c r="AT24" s="16" t="str">
        <f t="shared" si="1"/>
        <v/>
      </c>
      <c r="AU24" s="16" t="str">
        <f t="shared" si="2"/>
        <v/>
      </c>
    </row>
    <row r="25" spans="1:47" ht="11.25" customHeight="1" x14ac:dyDescent="0.2">
      <c r="A25" s="4">
        <v>9325</v>
      </c>
      <c r="B25" s="5" t="s">
        <v>96</v>
      </c>
      <c r="C25" s="5" t="s">
        <v>65</v>
      </c>
      <c r="D25" s="5" t="s">
        <v>84</v>
      </c>
      <c r="E25" s="5" t="s">
        <v>85</v>
      </c>
      <c r="F25" s="6">
        <v>7.4</v>
      </c>
      <c r="G25" s="6">
        <v>7.4</v>
      </c>
      <c r="H25" s="6">
        <v>7.4</v>
      </c>
      <c r="I25" s="6">
        <v>7.2</v>
      </c>
      <c r="J25" s="6">
        <v>9.6999999999999993</v>
      </c>
      <c r="K25" s="6">
        <v>24.5</v>
      </c>
      <c r="M25" s="12">
        <v>10.925000000000001</v>
      </c>
      <c r="O25" s="6">
        <v>35.424999999999997</v>
      </c>
      <c r="P25" s="5" t="s">
        <v>42</v>
      </c>
      <c r="Q25" s="6">
        <v>7</v>
      </c>
      <c r="R25" s="6">
        <v>6.8</v>
      </c>
      <c r="S25" s="6">
        <v>6.8</v>
      </c>
      <c r="T25" s="6">
        <v>6.7</v>
      </c>
      <c r="U25" s="6">
        <v>9.6999999999999993</v>
      </c>
      <c r="V25" s="6">
        <v>23.3</v>
      </c>
      <c r="W25" s="6">
        <v>1.9</v>
      </c>
      <c r="X25" s="12">
        <v>10.56</v>
      </c>
      <c r="Z25" s="6">
        <v>35.76</v>
      </c>
      <c r="AA25" s="6">
        <v>71.185000000000002</v>
      </c>
      <c r="AB25" s="5" t="s">
        <v>42</v>
      </c>
      <c r="AM25" s="5" t="s">
        <v>42</v>
      </c>
      <c r="AN25" s="6">
        <v>0</v>
      </c>
      <c r="AO25" s="4">
        <v>1</v>
      </c>
      <c r="AP25" s="7">
        <v>71.185000000000002</v>
      </c>
      <c r="AQ25" s="4">
        <v>6</v>
      </c>
      <c r="AR25" s="5" t="s">
        <v>97</v>
      </c>
      <c r="AS25" s="15">
        <f t="shared" si="0"/>
        <v>49.7</v>
      </c>
      <c r="AT25" s="16" t="str">
        <f t="shared" si="1"/>
        <v/>
      </c>
      <c r="AU25" s="16" t="str">
        <f t="shared" si="2"/>
        <v/>
      </c>
    </row>
    <row r="26" spans="1:47" ht="11.25" customHeight="1" x14ac:dyDescent="0.2">
      <c r="A26" s="4">
        <v>9297</v>
      </c>
      <c r="B26" s="5" t="s">
        <v>98</v>
      </c>
      <c r="C26" s="5" t="s">
        <v>71</v>
      </c>
      <c r="D26" s="5" t="s">
        <v>84</v>
      </c>
      <c r="E26" s="5" t="s">
        <v>85</v>
      </c>
      <c r="F26" s="6">
        <v>7.4</v>
      </c>
      <c r="G26" s="6">
        <v>7.5</v>
      </c>
      <c r="H26" s="6">
        <v>7</v>
      </c>
      <c r="I26" s="6">
        <v>6.6</v>
      </c>
      <c r="J26" s="6">
        <v>9.6</v>
      </c>
      <c r="K26" s="6">
        <v>24</v>
      </c>
      <c r="M26" s="12">
        <v>10.37</v>
      </c>
      <c r="O26" s="6">
        <v>34.369999999999997</v>
      </c>
      <c r="P26" s="5" t="s">
        <v>42</v>
      </c>
      <c r="Q26" s="6">
        <v>7</v>
      </c>
      <c r="R26" s="6">
        <v>6.8</v>
      </c>
      <c r="S26" s="6">
        <v>6.8</v>
      </c>
      <c r="T26" s="6">
        <v>6.8</v>
      </c>
      <c r="U26" s="6">
        <v>9.4</v>
      </c>
      <c r="V26" s="6">
        <v>23</v>
      </c>
      <c r="W26" s="6">
        <v>3</v>
      </c>
      <c r="X26" s="12">
        <v>9.84</v>
      </c>
      <c r="Z26" s="6">
        <v>35.840000000000003</v>
      </c>
      <c r="AA26" s="6">
        <v>70.209999999999994</v>
      </c>
      <c r="AB26" s="5" t="s">
        <v>42</v>
      </c>
      <c r="AM26" s="5" t="s">
        <v>42</v>
      </c>
      <c r="AN26" s="6">
        <v>0</v>
      </c>
      <c r="AO26" s="4">
        <v>1</v>
      </c>
      <c r="AP26" s="7">
        <v>70.209999999999994</v>
      </c>
      <c r="AQ26" s="4">
        <v>7</v>
      </c>
      <c r="AR26" s="5" t="s">
        <v>99</v>
      </c>
      <c r="AS26" s="15">
        <f t="shared" si="0"/>
        <v>50</v>
      </c>
      <c r="AT26" s="16" t="str">
        <f t="shared" si="1"/>
        <v/>
      </c>
      <c r="AU26" s="16" t="str">
        <f t="shared" si="2"/>
        <v/>
      </c>
    </row>
    <row r="27" spans="1:47" ht="11.25" customHeight="1" x14ac:dyDescent="0.2">
      <c r="A27" s="4">
        <v>9320</v>
      </c>
      <c r="B27" s="5" t="s">
        <v>100</v>
      </c>
      <c r="C27" s="5" t="s">
        <v>71</v>
      </c>
      <c r="D27" s="5" t="s">
        <v>84</v>
      </c>
      <c r="E27" s="5" t="s">
        <v>85</v>
      </c>
      <c r="F27" s="6">
        <v>6.9</v>
      </c>
      <c r="G27" s="6">
        <v>7</v>
      </c>
      <c r="H27" s="6">
        <v>6.8</v>
      </c>
      <c r="I27" s="6">
        <v>7</v>
      </c>
      <c r="J27" s="6">
        <v>9.6999999999999993</v>
      </c>
      <c r="K27" s="6">
        <v>23.6</v>
      </c>
      <c r="M27" s="12">
        <v>10.15</v>
      </c>
      <c r="O27" s="6">
        <v>33.75</v>
      </c>
      <c r="P27" s="5" t="s">
        <v>42</v>
      </c>
      <c r="Q27" s="6">
        <v>6.7</v>
      </c>
      <c r="R27" s="6">
        <v>6.6</v>
      </c>
      <c r="S27" s="6">
        <v>6.7</v>
      </c>
      <c r="T27" s="6">
        <v>6.5</v>
      </c>
      <c r="U27" s="6">
        <v>9.6</v>
      </c>
      <c r="V27" s="6">
        <v>22.9</v>
      </c>
      <c r="W27" s="6">
        <v>2.8</v>
      </c>
      <c r="X27" s="12">
        <v>9.75</v>
      </c>
      <c r="Z27" s="6">
        <v>35.450000000000003</v>
      </c>
      <c r="AA27" s="6">
        <v>69.2</v>
      </c>
      <c r="AB27" s="5" t="s">
        <v>42</v>
      </c>
      <c r="AM27" s="5" t="s">
        <v>42</v>
      </c>
      <c r="AN27" s="6">
        <v>0</v>
      </c>
      <c r="AO27" s="4">
        <v>1</v>
      </c>
      <c r="AP27" s="7">
        <v>69.2</v>
      </c>
      <c r="AQ27" s="4">
        <v>8</v>
      </c>
      <c r="AR27" s="5" t="s">
        <v>101</v>
      </c>
      <c r="AS27" s="15">
        <f t="shared" si="0"/>
        <v>49.300000000000004</v>
      </c>
      <c r="AT27" s="16" t="str">
        <f t="shared" si="1"/>
        <v/>
      </c>
      <c r="AU27" s="16" t="str">
        <f t="shared" si="2"/>
        <v/>
      </c>
    </row>
    <row r="28" spans="1:47" ht="11.25" customHeight="1" x14ac:dyDescent="0.2">
      <c r="A28" s="4">
        <v>9295</v>
      </c>
      <c r="B28" s="5" t="s">
        <v>102</v>
      </c>
      <c r="C28" s="5" t="s">
        <v>88</v>
      </c>
      <c r="D28" s="5" t="s">
        <v>84</v>
      </c>
      <c r="E28" s="5" t="s">
        <v>85</v>
      </c>
      <c r="F28" s="6">
        <v>6.8</v>
      </c>
      <c r="G28" s="6">
        <v>7.2</v>
      </c>
      <c r="H28" s="6">
        <v>6.9</v>
      </c>
      <c r="I28" s="6">
        <v>6.9</v>
      </c>
      <c r="J28" s="6">
        <v>9.8000000000000007</v>
      </c>
      <c r="K28" s="6">
        <v>23.6</v>
      </c>
      <c r="M28" s="12">
        <v>9.5850000000000009</v>
      </c>
      <c r="O28" s="6">
        <v>33.185000000000002</v>
      </c>
      <c r="P28" s="5" t="s">
        <v>42</v>
      </c>
      <c r="Q28" s="6">
        <v>7</v>
      </c>
      <c r="R28" s="6">
        <v>7.2</v>
      </c>
      <c r="S28" s="6">
        <v>7</v>
      </c>
      <c r="T28" s="6">
        <v>7.2</v>
      </c>
      <c r="U28" s="6">
        <v>9.4</v>
      </c>
      <c r="V28" s="6">
        <v>23.6</v>
      </c>
      <c r="W28" s="6">
        <v>2.4</v>
      </c>
      <c r="X28" s="12">
        <v>9.1449999999999996</v>
      </c>
      <c r="Z28" s="6">
        <v>35.145000000000003</v>
      </c>
      <c r="AA28" s="6">
        <v>68.33</v>
      </c>
      <c r="AB28" s="5" t="s">
        <v>42</v>
      </c>
      <c r="AM28" s="5" t="s">
        <v>42</v>
      </c>
      <c r="AN28" s="6">
        <v>0</v>
      </c>
      <c r="AO28" s="4">
        <v>1</v>
      </c>
      <c r="AP28" s="7">
        <v>68.33</v>
      </c>
      <c r="AQ28" s="4">
        <v>9</v>
      </c>
      <c r="AR28" s="5" t="s">
        <v>103</v>
      </c>
      <c r="AS28" s="15">
        <f t="shared" si="0"/>
        <v>49.599999999999994</v>
      </c>
      <c r="AT28" s="16" t="str">
        <f t="shared" si="1"/>
        <v/>
      </c>
      <c r="AU28" s="16" t="str">
        <f t="shared" si="2"/>
        <v/>
      </c>
    </row>
    <row r="29" spans="1:47" ht="11.25" customHeight="1" x14ac:dyDescent="0.2">
      <c r="A29" s="4">
        <v>9288</v>
      </c>
      <c r="B29" s="5" t="s">
        <v>104</v>
      </c>
      <c r="C29" s="5" t="s">
        <v>71</v>
      </c>
      <c r="D29" s="5" t="s">
        <v>84</v>
      </c>
      <c r="E29" s="5" t="s">
        <v>85</v>
      </c>
      <c r="F29" s="6">
        <v>6.9</v>
      </c>
      <c r="G29" s="6">
        <v>7.1</v>
      </c>
      <c r="H29" s="6">
        <v>7.2</v>
      </c>
      <c r="I29" s="6">
        <v>6.9</v>
      </c>
      <c r="J29" s="6">
        <v>9.6999999999999993</v>
      </c>
      <c r="K29" s="6">
        <v>23.7</v>
      </c>
      <c r="M29" s="12">
        <v>8.86</v>
      </c>
      <c r="O29" s="6">
        <v>32.56</v>
      </c>
      <c r="P29" s="5" t="s">
        <v>42</v>
      </c>
      <c r="Q29" s="6">
        <v>7</v>
      </c>
      <c r="R29" s="6">
        <v>6.4</v>
      </c>
      <c r="S29" s="6">
        <v>6.6</v>
      </c>
      <c r="T29" s="6">
        <v>6.7</v>
      </c>
      <c r="U29" s="6">
        <v>9.4</v>
      </c>
      <c r="V29" s="6">
        <v>22.7</v>
      </c>
      <c r="W29" s="6">
        <v>2.9</v>
      </c>
      <c r="X29" s="12">
        <v>8.7650000000000006</v>
      </c>
      <c r="Z29" s="6">
        <v>34.365000000000002</v>
      </c>
      <c r="AA29" s="6">
        <v>66.924999999999997</v>
      </c>
      <c r="AB29" s="5" t="s">
        <v>42</v>
      </c>
      <c r="AM29" s="5" t="s">
        <v>42</v>
      </c>
      <c r="AN29" s="6">
        <v>0</v>
      </c>
      <c r="AO29" s="4">
        <v>1</v>
      </c>
      <c r="AP29" s="7">
        <v>66.924999999999997</v>
      </c>
      <c r="AQ29" s="4">
        <v>10</v>
      </c>
      <c r="AR29" s="5" t="s">
        <v>105</v>
      </c>
      <c r="AS29" s="15">
        <f t="shared" si="0"/>
        <v>49.3</v>
      </c>
      <c r="AT29" s="16" t="str">
        <f t="shared" si="1"/>
        <v/>
      </c>
      <c r="AU29" s="16" t="str">
        <f t="shared" si="2"/>
        <v/>
      </c>
    </row>
    <row r="30" spans="1:47" ht="11.25" customHeight="1" x14ac:dyDescent="0.2">
      <c r="A30" s="4">
        <v>9284</v>
      </c>
      <c r="B30" s="5" t="s">
        <v>106</v>
      </c>
      <c r="C30" s="5" t="s">
        <v>39</v>
      </c>
      <c r="D30" s="5" t="s">
        <v>84</v>
      </c>
      <c r="E30" s="5" t="s">
        <v>85</v>
      </c>
      <c r="F30" s="6">
        <v>4.9000000000000004</v>
      </c>
      <c r="G30" s="6">
        <v>4.8</v>
      </c>
      <c r="H30" s="6">
        <v>4.9000000000000004</v>
      </c>
      <c r="I30" s="6">
        <v>4.9000000000000004</v>
      </c>
      <c r="J30" s="6">
        <v>6.8</v>
      </c>
      <c r="K30" s="6">
        <v>16.600000000000001</v>
      </c>
      <c r="M30" s="12">
        <v>7.9249999999999998</v>
      </c>
      <c r="O30" s="6">
        <v>24.524999999999999</v>
      </c>
      <c r="P30" s="5" t="s">
        <v>42</v>
      </c>
      <c r="Q30" s="6">
        <v>7</v>
      </c>
      <c r="R30" s="6">
        <v>7.1</v>
      </c>
      <c r="S30" s="6">
        <v>6.9</v>
      </c>
      <c r="T30" s="6">
        <v>6.9</v>
      </c>
      <c r="U30" s="6">
        <v>9.6</v>
      </c>
      <c r="V30" s="6">
        <v>23.5</v>
      </c>
      <c r="W30" s="6">
        <v>1.9</v>
      </c>
      <c r="X30" s="12">
        <v>10.54</v>
      </c>
      <c r="Z30" s="6">
        <v>35.94</v>
      </c>
      <c r="AA30" s="6">
        <v>60.465000000000003</v>
      </c>
      <c r="AB30" s="5" t="s">
        <v>42</v>
      </c>
      <c r="AM30" s="5" t="s">
        <v>42</v>
      </c>
      <c r="AN30" s="6">
        <v>0</v>
      </c>
      <c r="AO30" s="4">
        <v>1</v>
      </c>
      <c r="AP30" s="7">
        <v>60.465000000000003</v>
      </c>
      <c r="AQ30" s="4">
        <v>11</v>
      </c>
      <c r="AR30" s="5" t="s">
        <v>107</v>
      </c>
      <c r="AS30" s="15">
        <f t="shared" si="0"/>
        <v>42.000000000000007</v>
      </c>
      <c r="AT30" s="16" t="str">
        <f t="shared" si="1"/>
        <v/>
      </c>
      <c r="AU30" s="16" t="str">
        <f t="shared" si="2"/>
        <v/>
      </c>
    </row>
    <row r="31" spans="1:47" ht="11.25" customHeight="1" x14ac:dyDescent="0.2">
      <c r="A31" s="4">
        <v>9312</v>
      </c>
      <c r="B31" s="5" t="s">
        <v>108</v>
      </c>
      <c r="C31" s="5" t="s">
        <v>88</v>
      </c>
      <c r="D31" s="5" t="s">
        <v>84</v>
      </c>
      <c r="E31" s="5" t="s">
        <v>85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12">
        <v>0</v>
      </c>
      <c r="O31" s="6">
        <v>0</v>
      </c>
      <c r="P31" s="5" t="s">
        <v>42</v>
      </c>
      <c r="Q31" s="6">
        <v>6.8</v>
      </c>
      <c r="R31" s="6">
        <v>6.9</v>
      </c>
      <c r="S31" s="6">
        <v>6.8</v>
      </c>
      <c r="T31" s="6">
        <v>6.4</v>
      </c>
      <c r="U31" s="6">
        <v>9.8000000000000007</v>
      </c>
      <c r="V31" s="6">
        <v>23.4</v>
      </c>
      <c r="W31" s="6">
        <v>1.6</v>
      </c>
      <c r="X31" s="12">
        <v>8.5</v>
      </c>
      <c r="Z31" s="6">
        <v>33.5</v>
      </c>
      <c r="AA31" s="6">
        <v>33.5</v>
      </c>
      <c r="AB31" s="5" t="s">
        <v>42</v>
      </c>
      <c r="AM31" s="5" t="s">
        <v>42</v>
      </c>
      <c r="AN31" s="6">
        <v>0</v>
      </c>
      <c r="AO31" s="4">
        <v>1</v>
      </c>
      <c r="AP31" s="7">
        <v>33.5</v>
      </c>
      <c r="AQ31" s="4">
        <v>12</v>
      </c>
      <c r="AR31" s="5" t="s">
        <v>109</v>
      </c>
      <c r="AS31" s="15">
        <f t="shared" si="0"/>
        <v>25</v>
      </c>
      <c r="AT31" s="16" t="str">
        <f t="shared" si="1"/>
        <v/>
      </c>
      <c r="AU31" s="16" t="str">
        <f t="shared" si="2"/>
        <v/>
      </c>
    </row>
    <row r="32" spans="1:47" ht="11.25" customHeight="1" x14ac:dyDescent="0.2">
      <c r="A32" s="4"/>
      <c r="B32" s="5"/>
      <c r="C32" s="5"/>
      <c r="D32" s="5"/>
      <c r="E32" s="5"/>
      <c r="F32" s="6"/>
      <c r="G32" s="6"/>
      <c r="H32" s="6"/>
      <c r="I32" s="6"/>
      <c r="J32" s="6"/>
      <c r="K32" s="6"/>
      <c r="L32" s="8"/>
      <c r="M32" s="12"/>
      <c r="O32" s="6"/>
      <c r="P32" s="5"/>
      <c r="Q32" s="6"/>
      <c r="R32" s="6"/>
      <c r="S32" s="6"/>
      <c r="T32" s="6"/>
      <c r="U32" s="6"/>
      <c r="V32" s="6"/>
      <c r="W32" s="6"/>
      <c r="X32" s="12"/>
      <c r="Z32" s="6"/>
      <c r="AA32" s="6"/>
      <c r="AB32" s="5"/>
      <c r="AM32" s="5"/>
      <c r="AN32" s="6"/>
      <c r="AO32" s="9"/>
      <c r="AP32" s="7"/>
      <c r="AQ32" s="4"/>
      <c r="AR32" s="5"/>
      <c r="AS32" s="15"/>
      <c r="AT32" s="16" t="str">
        <f t="shared" si="1"/>
        <v/>
      </c>
      <c r="AU32" s="16" t="str">
        <f t="shared" si="2"/>
        <v/>
      </c>
    </row>
    <row r="33" spans="1:47" ht="11.25" customHeight="1" x14ac:dyDescent="0.2">
      <c r="A33" s="4">
        <v>9377</v>
      </c>
      <c r="B33" s="5" t="s">
        <v>110</v>
      </c>
      <c r="C33" s="5" t="s">
        <v>48</v>
      </c>
      <c r="D33" s="5" t="s">
        <v>111</v>
      </c>
      <c r="E33" s="5" t="s">
        <v>112</v>
      </c>
      <c r="F33" s="6">
        <v>7.5</v>
      </c>
      <c r="G33" s="6">
        <v>7.4</v>
      </c>
      <c r="H33" s="6">
        <v>7.3</v>
      </c>
      <c r="I33" s="6">
        <v>7.4</v>
      </c>
      <c r="J33" s="6">
        <v>9.9</v>
      </c>
      <c r="K33" s="6">
        <v>24.7</v>
      </c>
      <c r="M33" s="12">
        <v>10.17</v>
      </c>
      <c r="O33" s="6">
        <v>34.869999999999997</v>
      </c>
      <c r="P33" s="5" t="s">
        <v>42</v>
      </c>
      <c r="Q33" s="6">
        <v>7.6</v>
      </c>
      <c r="R33" s="6">
        <v>7.1</v>
      </c>
      <c r="S33" s="6">
        <v>7.3</v>
      </c>
      <c r="T33" s="6">
        <v>7.2</v>
      </c>
      <c r="U33" s="6">
        <v>9.9</v>
      </c>
      <c r="V33" s="6">
        <v>24.4</v>
      </c>
      <c r="W33" s="6">
        <v>2.6</v>
      </c>
      <c r="X33" s="12">
        <v>10.505000000000001</v>
      </c>
      <c r="Z33" s="6">
        <v>37.505000000000003</v>
      </c>
      <c r="AA33" s="6">
        <v>72.375</v>
      </c>
      <c r="AB33" s="5" t="s">
        <v>42</v>
      </c>
      <c r="AM33" s="5" t="s">
        <v>42</v>
      </c>
      <c r="AN33" s="6">
        <v>0</v>
      </c>
      <c r="AP33" s="7">
        <v>72.375</v>
      </c>
      <c r="AQ33" s="4">
        <v>1</v>
      </c>
      <c r="AR33" s="5" t="s">
        <v>113</v>
      </c>
      <c r="AS33" s="15">
        <f t="shared" si="0"/>
        <v>51.699999999999996</v>
      </c>
      <c r="AT33" s="16" t="str">
        <f t="shared" si="1"/>
        <v>Eligible</v>
      </c>
      <c r="AU33" s="16" t="str">
        <f t="shared" si="2"/>
        <v/>
      </c>
    </row>
    <row r="34" spans="1:47" ht="11.25" customHeight="1" x14ac:dyDescent="0.2">
      <c r="A34" s="4">
        <v>9347</v>
      </c>
      <c r="B34" s="5" t="s">
        <v>114</v>
      </c>
      <c r="C34" s="5" t="s">
        <v>115</v>
      </c>
      <c r="D34" s="5" t="s">
        <v>111</v>
      </c>
      <c r="E34" s="5" t="s">
        <v>112</v>
      </c>
      <c r="F34" s="6">
        <v>6.9</v>
      </c>
      <c r="G34" s="6">
        <v>7.4</v>
      </c>
      <c r="H34" s="6">
        <v>7.4</v>
      </c>
      <c r="I34" s="6">
        <v>7</v>
      </c>
      <c r="J34" s="6">
        <v>9.6</v>
      </c>
      <c r="K34" s="6">
        <v>24</v>
      </c>
      <c r="M34" s="12">
        <v>10.865</v>
      </c>
      <c r="O34" s="6">
        <v>34.865000000000002</v>
      </c>
      <c r="P34" s="5" t="s">
        <v>42</v>
      </c>
      <c r="Q34" s="6">
        <v>7.1</v>
      </c>
      <c r="R34" s="6">
        <v>7.2</v>
      </c>
      <c r="S34" s="6">
        <v>7.2</v>
      </c>
      <c r="T34" s="6">
        <v>7.4</v>
      </c>
      <c r="U34" s="6">
        <v>9.6999999999999993</v>
      </c>
      <c r="V34" s="6">
        <v>24.1</v>
      </c>
      <c r="W34" s="6">
        <v>1.9</v>
      </c>
      <c r="X34" s="12">
        <v>11.09</v>
      </c>
      <c r="Z34" s="6">
        <v>37.090000000000003</v>
      </c>
      <c r="AA34" s="6">
        <v>71.954999999999998</v>
      </c>
      <c r="AB34" s="5" t="s">
        <v>42</v>
      </c>
      <c r="AM34" s="5" t="s">
        <v>42</v>
      </c>
      <c r="AN34" s="6">
        <v>0</v>
      </c>
      <c r="AP34" s="7">
        <v>71.954999999999998</v>
      </c>
      <c r="AQ34" s="4">
        <v>2</v>
      </c>
      <c r="AR34" s="5" t="s">
        <v>116</v>
      </c>
      <c r="AS34" s="15">
        <f t="shared" si="0"/>
        <v>50</v>
      </c>
      <c r="AT34" s="16" t="str">
        <f t="shared" si="1"/>
        <v/>
      </c>
      <c r="AU34" s="16" t="str">
        <f t="shared" si="2"/>
        <v/>
      </c>
    </row>
    <row r="35" spans="1:47" ht="11.25" customHeight="1" x14ac:dyDescent="0.2">
      <c r="A35" s="4"/>
      <c r="B35" s="5"/>
      <c r="C35" s="5"/>
      <c r="D35" s="5"/>
      <c r="E35" s="5"/>
      <c r="F35" s="6"/>
      <c r="G35" s="6"/>
      <c r="H35" s="6"/>
      <c r="I35" s="6"/>
      <c r="J35" s="6"/>
      <c r="K35" s="6"/>
      <c r="M35" s="12"/>
      <c r="O35" s="6"/>
      <c r="P35" s="5"/>
      <c r="Q35" s="6"/>
      <c r="R35" s="6"/>
      <c r="S35" s="6"/>
      <c r="T35" s="6"/>
      <c r="U35" s="6"/>
      <c r="V35" s="6"/>
      <c r="W35" s="6"/>
      <c r="X35" s="12"/>
      <c r="Z35" s="6"/>
      <c r="AA35" s="6"/>
      <c r="AB35" s="5"/>
      <c r="AM35" s="5"/>
      <c r="AN35" s="6"/>
      <c r="AP35" s="7"/>
      <c r="AQ35" s="4"/>
      <c r="AR35" s="5"/>
      <c r="AS35" s="15"/>
      <c r="AT35" s="16" t="str">
        <f t="shared" si="1"/>
        <v/>
      </c>
      <c r="AU35" s="16" t="str">
        <f t="shared" si="2"/>
        <v/>
      </c>
    </row>
    <row r="36" spans="1:47" ht="11.25" customHeight="1" x14ac:dyDescent="0.2">
      <c r="A36" s="4">
        <v>9380</v>
      </c>
      <c r="B36" s="5" t="s">
        <v>117</v>
      </c>
      <c r="C36" s="5" t="s">
        <v>118</v>
      </c>
      <c r="D36" s="5" t="s">
        <v>119</v>
      </c>
      <c r="E36" s="5" t="s">
        <v>120</v>
      </c>
      <c r="F36" s="6">
        <v>7.4</v>
      </c>
      <c r="G36" s="6">
        <v>7.6</v>
      </c>
      <c r="H36" s="6">
        <v>7.5</v>
      </c>
      <c r="I36" s="6">
        <v>7.4</v>
      </c>
      <c r="J36" s="6">
        <v>10</v>
      </c>
      <c r="K36" s="6">
        <v>24.9</v>
      </c>
      <c r="M36" s="12">
        <v>11.53</v>
      </c>
      <c r="O36" s="6">
        <v>36.43</v>
      </c>
      <c r="P36" s="5" t="s">
        <v>42</v>
      </c>
      <c r="Q36" s="6">
        <v>7.3</v>
      </c>
      <c r="R36" s="6">
        <v>7.4</v>
      </c>
      <c r="S36" s="6">
        <v>7.1</v>
      </c>
      <c r="T36" s="6">
        <v>7.2</v>
      </c>
      <c r="U36" s="6">
        <v>9.5</v>
      </c>
      <c r="V36" s="6">
        <v>24</v>
      </c>
      <c r="W36" s="6">
        <v>3.5</v>
      </c>
      <c r="X36" s="12">
        <v>11.8</v>
      </c>
      <c r="Z36" s="6">
        <v>39.299999999999997</v>
      </c>
      <c r="AA36" s="6">
        <v>75.73</v>
      </c>
      <c r="AB36" s="5" t="s">
        <v>42</v>
      </c>
      <c r="AM36" s="5" t="s">
        <v>42</v>
      </c>
      <c r="AN36" s="6">
        <v>0</v>
      </c>
      <c r="AP36" s="7">
        <v>75.73</v>
      </c>
      <c r="AQ36" s="4">
        <v>1</v>
      </c>
      <c r="AR36" s="5" t="s">
        <v>121</v>
      </c>
      <c r="AS36" s="15">
        <f t="shared" si="0"/>
        <v>52.400000000000006</v>
      </c>
      <c r="AT36" s="16" t="str">
        <f t="shared" si="1"/>
        <v>Eligible</v>
      </c>
      <c r="AU36" s="16" t="str">
        <f t="shared" si="2"/>
        <v/>
      </c>
    </row>
    <row r="37" spans="1:47" ht="11.25" customHeight="1" x14ac:dyDescent="0.2">
      <c r="A37" s="4">
        <v>9352</v>
      </c>
      <c r="B37" s="5" t="s">
        <v>122</v>
      </c>
      <c r="C37" s="5" t="s">
        <v>115</v>
      </c>
      <c r="D37" s="5" t="s">
        <v>119</v>
      </c>
      <c r="E37" s="5" t="s">
        <v>120</v>
      </c>
      <c r="F37" s="6">
        <v>7.7</v>
      </c>
      <c r="G37" s="6">
        <v>7.7</v>
      </c>
      <c r="H37" s="6">
        <v>7.9</v>
      </c>
      <c r="I37" s="6">
        <v>7.8</v>
      </c>
      <c r="J37" s="6">
        <v>10</v>
      </c>
      <c r="K37" s="6">
        <v>25.5</v>
      </c>
      <c r="M37" s="12">
        <v>10.92</v>
      </c>
      <c r="O37" s="6">
        <v>36.42</v>
      </c>
      <c r="P37" s="5" t="s">
        <v>42</v>
      </c>
      <c r="Q37" s="6">
        <v>7.3</v>
      </c>
      <c r="R37" s="6">
        <v>7.2</v>
      </c>
      <c r="S37" s="6">
        <v>7.2</v>
      </c>
      <c r="T37" s="6">
        <v>7.2</v>
      </c>
      <c r="U37" s="6">
        <v>9.6</v>
      </c>
      <c r="V37" s="6">
        <v>24</v>
      </c>
      <c r="W37" s="6">
        <v>3.5</v>
      </c>
      <c r="X37" s="12">
        <v>10.984999999999999</v>
      </c>
      <c r="Z37" s="6">
        <v>38.484999999999999</v>
      </c>
      <c r="AA37" s="6">
        <v>74.905000000000001</v>
      </c>
      <c r="AB37" s="5" t="s">
        <v>42</v>
      </c>
      <c r="AM37" s="5" t="s">
        <v>42</v>
      </c>
      <c r="AN37" s="6">
        <v>0</v>
      </c>
      <c r="AP37" s="7">
        <v>74.905000000000001</v>
      </c>
      <c r="AQ37" s="4">
        <v>2</v>
      </c>
      <c r="AR37" s="5" t="s">
        <v>123</v>
      </c>
      <c r="AS37" s="15">
        <f t="shared" si="0"/>
        <v>53</v>
      </c>
      <c r="AT37" s="16" t="str">
        <f t="shared" si="1"/>
        <v>Eligible</v>
      </c>
      <c r="AU37" s="16" t="str">
        <f t="shared" si="2"/>
        <v/>
      </c>
    </row>
    <row r="38" spans="1:47" ht="11.25" customHeight="1" x14ac:dyDescent="0.2">
      <c r="A38" s="4">
        <v>9351</v>
      </c>
      <c r="B38" s="5" t="s">
        <v>124</v>
      </c>
      <c r="C38" s="5" t="s">
        <v>115</v>
      </c>
      <c r="D38" s="5" t="s">
        <v>119</v>
      </c>
      <c r="E38" s="5" t="s">
        <v>120</v>
      </c>
      <c r="F38" s="6">
        <v>7.4</v>
      </c>
      <c r="G38" s="6">
        <v>7.2</v>
      </c>
      <c r="H38" s="6">
        <v>7</v>
      </c>
      <c r="I38" s="6">
        <v>6.8</v>
      </c>
      <c r="J38" s="6">
        <v>9.6</v>
      </c>
      <c r="K38" s="6">
        <v>23.8</v>
      </c>
      <c r="M38" s="12">
        <v>11.595000000000001</v>
      </c>
      <c r="O38" s="6">
        <v>35.395000000000003</v>
      </c>
      <c r="P38" s="5" t="s">
        <v>42</v>
      </c>
      <c r="Q38" s="6">
        <v>7</v>
      </c>
      <c r="R38" s="6">
        <v>6.7</v>
      </c>
      <c r="S38" s="6">
        <v>6.8</v>
      </c>
      <c r="T38" s="6">
        <v>6.9</v>
      </c>
      <c r="U38" s="6">
        <v>9.5</v>
      </c>
      <c r="V38" s="6">
        <v>23.2</v>
      </c>
      <c r="W38" s="6">
        <v>3.2</v>
      </c>
      <c r="X38" s="12">
        <v>11.625</v>
      </c>
      <c r="Z38" s="6">
        <v>38.024999999999999</v>
      </c>
      <c r="AA38" s="6">
        <v>73.42</v>
      </c>
      <c r="AB38" s="5" t="s">
        <v>42</v>
      </c>
      <c r="AM38" s="5" t="s">
        <v>42</v>
      </c>
      <c r="AN38" s="6">
        <v>0</v>
      </c>
      <c r="AP38" s="7">
        <v>73.42</v>
      </c>
      <c r="AQ38" s="4">
        <v>3</v>
      </c>
      <c r="AR38" s="5" t="s">
        <v>125</v>
      </c>
      <c r="AS38" s="15">
        <f t="shared" si="0"/>
        <v>50.2</v>
      </c>
      <c r="AT38" s="16" t="str">
        <f t="shared" si="1"/>
        <v/>
      </c>
      <c r="AU38" s="16" t="str">
        <f t="shared" si="2"/>
        <v/>
      </c>
    </row>
    <row r="39" spans="1:47" ht="11.25" customHeight="1" x14ac:dyDescent="0.2">
      <c r="A39" s="4">
        <v>9339</v>
      </c>
      <c r="B39" s="5" t="s">
        <v>126</v>
      </c>
      <c r="C39" s="5" t="s">
        <v>65</v>
      </c>
      <c r="D39" s="5" t="s">
        <v>119</v>
      </c>
      <c r="E39" s="5" t="s">
        <v>120</v>
      </c>
      <c r="F39" s="6">
        <v>7.1</v>
      </c>
      <c r="G39" s="6">
        <v>7.1</v>
      </c>
      <c r="H39" s="6">
        <v>7.3</v>
      </c>
      <c r="I39" s="6">
        <v>7.3</v>
      </c>
      <c r="J39" s="6">
        <v>9.8000000000000007</v>
      </c>
      <c r="K39" s="6">
        <v>24.2</v>
      </c>
      <c r="M39" s="12">
        <v>11.375</v>
      </c>
      <c r="O39" s="6">
        <v>35.575000000000003</v>
      </c>
      <c r="P39" s="5" t="s">
        <v>42</v>
      </c>
      <c r="Q39" s="6">
        <v>7.1</v>
      </c>
      <c r="R39" s="6">
        <v>7.1</v>
      </c>
      <c r="S39" s="6">
        <v>7</v>
      </c>
      <c r="T39" s="6">
        <v>7.1</v>
      </c>
      <c r="U39" s="6">
        <v>9.5</v>
      </c>
      <c r="V39" s="6">
        <v>23.7</v>
      </c>
      <c r="W39" s="6">
        <v>2.6</v>
      </c>
      <c r="X39" s="12">
        <v>11.135</v>
      </c>
      <c r="Z39" s="6">
        <v>37.435000000000002</v>
      </c>
      <c r="AA39" s="6">
        <v>73.010000000000005</v>
      </c>
      <c r="AB39" s="5" t="s">
        <v>42</v>
      </c>
      <c r="AM39" s="5" t="s">
        <v>42</v>
      </c>
      <c r="AN39" s="6">
        <v>0</v>
      </c>
      <c r="AP39" s="7">
        <v>73.010000000000005</v>
      </c>
      <c r="AQ39" s="4">
        <v>4</v>
      </c>
      <c r="AR39" s="5" t="s">
        <v>127</v>
      </c>
      <c r="AS39" s="15">
        <f t="shared" si="0"/>
        <v>50.500000000000007</v>
      </c>
      <c r="AT39" s="16" t="str">
        <f t="shared" si="1"/>
        <v>Eligible</v>
      </c>
      <c r="AU39" s="16" t="str">
        <f t="shared" si="2"/>
        <v/>
      </c>
    </row>
    <row r="40" spans="1:47" ht="11.25" customHeight="1" x14ac:dyDescent="0.2">
      <c r="A40" s="4">
        <v>9384</v>
      </c>
      <c r="B40" s="5" t="s">
        <v>128</v>
      </c>
      <c r="C40" s="5" t="s">
        <v>118</v>
      </c>
      <c r="D40" s="5" t="s">
        <v>119</v>
      </c>
      <c r="E40" s="5" t="s">
        <v>120</v>
      </c>
      <c r="F40" s="6">
        <v>7.3</v>
      </c>
      <c r="G40" s="6">
        <v>7.6</v>
      </c>
      <c r="H40" s="6">
        <v>7.5</v>
      </c>
      <c r="I40" s="6">
        <v>7.3</v>
      </c>
      <c r="J40" s="6">
        <v>9.8000000000000007</v>
      </c>
      <c r="K40" s="6">
        <v>24.6</v>
      </c>
      <c r="M40" s="12">
        <v>10.605</v>
      </c>
      <c r="O40" s="6">
        <v>35.204999999999998</v>
      </c>
      <c r="P40" s="5" t="s">
        <v>42</v>
      </c>
      <c r="Q40" s="6">
        <v>7.1</v>
      </c>
      <c r="R40" s="6">
        <v>7.1</v>
      </c>
      <c r="S40" s="6">
        <v>6.8</v>
      </c>
      <c r="T40" s="6">
        <v>7</v>
      </c>
      <c r="U40" s="6">
        <v>9.8000000000000007</v>
      </c>
      <c r="V40" s="6">
        <v>23.9</v>
      </c>
      <c r="W40" s="6">
        <v>2.8</v>
      </c>
      <c r="X40" s="12">
        <v>10.525</v>
      </c>
      <c r="Z40" s="6">
        <v>37.225000000000001</v>
      </c>
      <c r="AA40" s="6">
        <v>72.430000000000007</v>
      </c>
      <c r="AB40" s="5" t="s">
        <v>42</v>
      </c>
      <c r="AM40" s="5" t="s">
        <v>42</v>
      </c>
      <c r="AN40" s="6">
        <v>0</v>
      </c>
      <c r="AP40" s="7">
        <v>72.430000000000007</v>
      </c>
      <c r="AQ40" s="4">
        <v>5</v>
      </c>
      <c r="AR40" s="5" t="s">
        <v>129</v>
      </c>
      <c r="AS40" s="15">
        <f t="shared" si="0"/>
        <v>51.300000000000004</v>
      </c>
      <c r="AT40" s="16" t="str">
        <f t="shared" si="1"/>
        <v>Eligible</v>
      </c>
      <c r="AU40" s="16" t="str">
        <f t="shared" si="2"/>
        <v/>
      </c>
    </row>
    <row r="41" spans="1:47" ht="11.25" customHeight="1" x14ac:dyDescent="0.2">
      <c r="A41" s="4">
        <v>9365</v>
      </c>
      <c r="B41" s="5" t="s">
        <v>130</v>
      </c>
      <c r="C41" s="5" t="s">
        <v>131</v>
      </c>
      <c r="D41" s="5" t="s">
        <v>119</v>
      </c>
      <c r="E41" s="5" t="s">
        <v>120</v>
      </c>
      <c r="F41" s="6">
        <v>6.9</v>
      </c>
      <c r="G41" s="6">
        <v>6.9</v>
      </c>
      <c r="H41" s="6">
        <v>6.4</v>
      </c>
      <c r="I41" s="6">
        <v>7</v>
      </c>
      <c r="J41" s="6">
        <v>9.6999999999999993</v>
      </c>
      <c r="K41" s="6">
        <v>23.5</v>
      </c>
      <c r="M41" s="12">
        <v>11.105</v>
      </c>
      <c r="O41" s="6">
        <v>34.604999999999997</v>
      </c>
      <c r="P41" s="5" t="s">
        <v>42</v>
      </c>
      <c r="Q41" s="6">
        <v>6.8</v>
      </c>
      <c r="R41" s="6">
        <v>6.8</v>
      </c>
      <c r="S41" s="6">
        <v>6.8</v>
      </c>
      <c r="T41" s="6">
        <v>7.2</v>
      </c>
      <c r="U41" s="6">
        <v>9.6</v>
      </c>
      <c r="V41" s="6">
        <v>23.2</v>
      </c>
      <c r="W41" s="6">
        <v>3.5</v>
      </c>
      <c r="X41" s="12">
        <v>10.845000000000001</v>
      </c>
      <c r="Z41" s="6">
        <v>37.545000000000002</v>
      </c>
      <c r="AA41" s="6">
        <v>72.150000000000006</v>
      </c>
      <c r="AB41" s="5" t="s">
        <v>42</v>
      </c>
      <c r="AM41" s="5" t="s">
        <v>42</v>
      </c>
      <c r="AN41" s="6">
        <v>0</v>
      </c>
      <c r="AP41" s="7">
        <v>72.150000000000006</v>
      </c>
      <c r="AQ41" s="4">
        <v>6</v>
      </c>
      <c r="AR41" s="5" t="s">
        <v>132</v>
      </c>
      <c r="AS41" s="15">
        <f t="shared" si="0"/>
        <v>50.2</v>
      </c>
      <c r="AT41" s="16" t="str">
        <f t="shared" si="1"/>
        <v/>
      </c>
      <c r="AU41" s="16" t="str">
        <f t="shared" si="2"/>
        <v/>
      </c>
    </row>
    <row r="42" spans="1:47" ht="11.25" customHeight="1" x14ac:dyDescent="0.2">
      <c r="A42" s="4">
        <v>9374</v>
      </c>
      <c r="B42" s="5" t="s">
        <v>133</v>
      </c>
      <c r="C42" s="5" t="s">
        <v>45</v>
      </c>
      <c r="D42" s="5" t="s">
        <v>119</v>
      </c>
      <c r="E42" s="5" t="s">
        <v>120</v>
      </c>
      <c r="F42" s="6">
        <v>7.5</v>
      </c>
      <c r="G42" s="6">
        <v>7.1</v>
      </c>
      <c r="H42" s="6">
        <v>7.1</v>
      </c>
      <c r="I42" s="6">
        <v>7.2</v>
      </c>
      <c r="J42" s="6">
        <v>9.8000000000000007</v>
      </c>
      <c r="K42" s="6">
        <v>24.1</v>
      </c>
      <c r="M42" s="12">
        <v>11.06</v>
      </c>
      <c r="O42" s="6">
        <v>35.159999999999997</v>
      </c>
      <c r="P42" s="5" t="s">
        <v>42</v>
      </c>
      <c r="Q42" s="6">
        <v>7.2</v>
      </c>
      <c r="R42" s="6">
        <v>6.8</v>
      </c>
      <c r="S42" s="6">
        <v>7</v>
      </c>
      <c r="T42" s="6">
        <v>7.4</v>
      </c>
      <c r="U42" s="6">
        <v>9.9</v>
      </c>
      <c r="V42" s="6">
        <v>24.1</v>
      </c>
      <c r="W42" s="6">
        <v>1.9</v>
      </c>
      <c r="X42" s="12">
        <v>10.89</v>
      </c>
      <c r="Z42" s="6">
        <v>36.89</v>
      </c>
      <c r="AA42" s="6">
        <v>72.05</v>
      </c>
      <c r="AB42" s="5" t="s">
        <v>42</v>
      </c>
      <c r="AM42" s="5" t="s">
        <v>42</v>
      </c>
      <c r="AN42" s="6">
        <v>0</v>
      </c>
      <c r="AP42" s="7">
        <v>72.05</v>
      </c>
      <c r="AQ42" s="4">
        <v>7</v>
      </c>
      <c r="AR42" s="5" t="s">
        <v>134</v>
      </c>
      <c r="AS42" s="15">
        <f t="shared" si="0"/>
        <v>50.099999999999994</v>
      </c>
      <c r="AT42" s="16" t="str">
        <f t="shared" si="1"/>
        <v/>
      </c>
      <c r="AU42" s="16" t="str">
        <f t="shared" si="2"/>
        <v/>
      </c>
    </row>
    <row r="43" spans="1:47" ht="11.25" customHeight="1" x14ac:dyDescent="0.2">
      <c r="A43" s="4">
        <v>9331</v>
      </c>
      <c r="B43" s="5" t="s">
        <v>135</v>
      </c>
      <c r="C43" s="5" t="s">
        <v>65</v>
      </c>
      <c r="D43" s="5" t="s">
        <v>119</v>
      </c>
      <c r="E43" s="5" t="s">
        <v>120</v>
      </c>
      <c r="F43" s="6">
        <v>7.3</v>
      </c>
      <c r="G43" s="6">
        <v>7.2</v>
      </c>
      <c r="H43" s="6">
        <v>7</v>
      </c>
      <c r="I43" s="6">
        <v>7.2</v>
      </c>
      <c r="J43" s="6">
        <v>9.6</v>
      </c>
      <c r="K43" s="6">
        <v>24</v>
      </c>
      <c r="M43" s="12">
        <v>10.83</v>
      </c>
      <c r="O43" s="6">
        <v>34.83</v>
      </c>
      <c r="P43" s="5" t="s">
        <v>42</v>
      </c>
      <c r="Q43" s="6">
        <v>7.3</v>
      </c>
      <c r="R43" s="6">
        <v>7.2</v>
      </c>
      <c r="S43" s="6">
        <v>7.2</v>
      </c>
      <c r="T43" s="6">
        <v>7.2</v>
      </c>
      <c r="U43" s="6">
        <v>9.8000000000000007</v>
      </c>
      <c r="V43" s="6">
        <v>24.2</v>
      </c>
      <c r="W43" s="6">
        <v>2.1</v>
      </c>
      <c r="X43" s="12">
        <v>10.845000000000001</v>
      </c>
      <c r="Z43" s="6">
        <v>37.145000000000003</v>
      </c>
      <c r="AA43" s="6">
        <v>71.974999999999994</v>
      </c>
      <c r="AB43" s="5" t="s">
        <v>42</v>
      </c>
      <c r="AM43" s="5" t="s">
        <v>42</v>
      </c>
      <c r="AN43" s="6">
        <v>0</v>
      </c>
      <c r="AP43" s="7">
        <v>71.974999999999994</v>
      </c>
      <c r="AQ43" s="4">
        <v>8</v>
      </c>
      <c r="AR43" s="5" t="s">
        <v>136</v>
      </c>
      <c r="AS43" s="15">
        <f t="shared" si="0"/>
        <v>50.3</v>
      </c>
      <c r="AT43" s="16" t="str">
        <f t="shared" si="1"/>
        <v/>
      </c>
      <c r="AU43" s="16" t="str">
        <f t="shared" si="2"/>
        <v/>
      </c>
    </row>
    <row r="44" spans="1:47" ht="11.25" customHeight="1" x14ac:dyDescent="0.2">
      <c r="A44" s="4">
        <v>9379</v>
      </c>
      <c r="B44" s="5" t="s">
        <v>137</v>
      </c>
      <c r="C44" s="5" t="s">
        <v>118</v>
      </c>
      <c r="D44" s="5" t="s">
        <v>119</v>
      </c>
      <c r="E44" s="5" t="s">
        <v>120</v>
      </c>
      <c r="F44" s="6">
        <v>7.2</v>
      </c>
      <c r="G44" s="6">
        <v>7</v>
      </c>
      <c r="H44" s="6">
        <v>7.2</v>
      </c>
      <c r="I44" s="6">
        <v>7.3</v>
      </c>
      <c r="J44" s="6">
        <v>9.8000000000000007</v>
      </c>
      <c r="K44" s="6">
        <v>24.2</v>
      </c>
      <c r="M44" s="12">
        <v>11.015000000000001</v>
      </c>
      <c r="O44" s="6">
        <v>35.215000000000003</v>
      </c>
      <c r="P44" s="5" t="s">
        <v>42</v>
      </c>
      <c r="Q44" s="6">
        <v>6.7</v>
      </c>
      <c r="R44" s="6">
        <v>6.9</v>
      </c>
      <c r="S44" s="6">
        <v>7</v>
      </c>
      <c r="T44" s="6">
        <v>7.1</v>
      </c>
      <c r="U44" s="6">
        <v>9.9</v>
      </c>
      <c r="V44" s="6">
        <v>23.8</v>
      </c>
      <c r="W44" s="6">
        <v>1.9</v>
      </c>
      <c r="X44" s="12">
        <v>10.945</v>
      </c>
      <c r="Z44" s="6">
        <v>36.645000000000003</v>
      </c>
      <c r="AA44" s="6">
        <v>71.86</v>
      </c>
      <c r="AB44" s="5" t="s">
        <v>42</v>
      </c>
      <c r="AM44" s="5" t="s">
        <v>42</v>
      </c>
      <c r="AN44" s="6">
        <v>0</v>
      </c>
      <c r="AP44" s="7">
        <v>71.86</v>
      </c>
      <c r="AQ44" s="4">
        <v>9</v>
      </c>
      <c r="AR44" s="5" t="s">
        <v>138</v>
      </c>
      <c r="AS44" s="15">
        <f t="shared" si="0"/>
        <v>49.9</v>
      </c>
      <c r="AT44" s="16" t="str">
        <f t="shared" si="1"/>
        <v/>
      </c>
      <c r="AU44" s="16" t="str">
        <f t="shared" si="2"/>
        <v/>
      </c>
    </row>
    <row r="45" spans="1:47" ht="11.25" customHeight="1" x14ac:dyDescent="0.2">
      <c r="A45" s="4">
        <v>9329</v>
      </c>
      <c r="B45" s="5" t="s">
        <v>139</v>
      </c>
      <c r="C45" s="5" t="s">
        <v>65</v>
      </c>
      <c r="D45" s="5" t="s">
        <v>119</v>
      </c>
      <c r="E45" s="5" t="s">
        <v>120</v>
      </c>
      <c r="F45" s="6">
        <v>7.5</v>
      </c>
      <c r="G45" s="6">
        <v>7.4</v>
      </c>
      <c r="H45" s="6">
        <v>7.3</v>
      </c>
      <c r="I45" s="6">
        <v>7.2</v>
      </c>
      <c r="J45" s="6">
        <v>9.8000000000000007</v>
      </c>
      <c r="K45" s="6">
        <v>24.5</v>
      </c>
      <c r="M45" s="12">
        <v>9.65</v>
      </c>
      <c r="O45" s="6">
        <v>34.15</v>
      </c>
      <c r="P45" s="5" t="s">
        <v>42</v>
      </c>
      <c r="Q45" s="6">
        <v>7.5</v>
      </c>
      <c r="R45" s="6">
        <v>7.5</v>
      </c>
      <c r="S45" s="6">
        <v>7.2</v>
      </c>
      <c r="T45" s="6">
        <v>7.3</v>
      </c>
      <c r="U45" s="6">
        <v>9.8000000000000007</v>
      </c>
      <c r="V45" s="6">
        <v>24.6</v>
      </c>
      <c r="W45" s="6">
        <v>1.9</v>
      </c>
      <c r="X45" s="12">
        <v>9.7249999999999996</v>
      </c>
      <c r="Z45" s="6">
        <v>36.225000000000001</v>
      </c>
      <c r="AA45" s="6">
        <v>70.375</v>
      </c>
      <c r="AB45" s="5" t="s">
        <v>42</v>
      </c>
      <c r="AM45" s="5" t="s">
        <v>42</v>
      </c>
      <c r="AN45" s="6">
        <v>0</v>
      </c>
      <c r="AP45" s="7">
        <v>70.375</v>
      </c>
      <c r="AQ45" s="4">
        <v>10</v>
      </c>
      <c r="AR45" s="5" t="s">
        <v>140</v>
      </c>
      <c r="AS45" s="15">
        <f t="shared" si="0"/>
        <v>51</v>
      </c>
      <c r="AT45" s="16" t="str">
        <f t="shared" si="1"/>
        <v>Eligible</v>
      </c>
      <c r="AU45" s="16" t="str">
        <f t="shared" si="2"/>
        <v/>
      </c>
    </row>
    <row r="46" spans="1:47" ht="11.25" customHeight="1" x14ac:dyDescent="0.2">
      <c r="A46" s="4">
        <v>9296</v>
      </c>
      <c r="B46" s="5" t="s">
        <v>141</v>
      </c>
      <c r="C46" s="5" t="s">
        <v>71</v>
      </c>
      <c r="D46" s="5" t="s">
        <v>119</v>
      </c>
      <c r="E46" s="5" t="s">
        <v>120</v>
      </c>
      <c r="F46" s="6">
        <v>7.2</v>
      </c>
      <c r="G46" s="6">
        <v>6.9</v>
      </c>
      <c r="H46" s="6">
        <v>7.3</v>
      </c>
      <c r="I46" s="6">
        <v>6.9</v>
      </c>
      <c r="J46" s="6">
        <v>9.5</v>
      </c>
      <c r="K46" s="6">
        <v>23.6</v>
      </c>
      <c r="M46" s="12">
        <v>10.08</v>
      </c>
      <c r="O46" s="6">
        <v>33.68</v>
      </c>
      <c r="P46" s="5" t="s">
        <v>42</v>
      </c>
      <c r="Q46" s="6">
        <v>7.5</v>
      </c>
      <c r="R46" s="6">
        <v>6.9</v>
      </c>
      <c r="S46" s="6">
        <v>7.3</v>
      </c>
      <c r="T46" s="6">
        <v>7.3</v>
      </c>
      <c r="U46" s="6">
        <v>9.6</v>
      </c>
      <c r="V46" s="6">
        <v>24.2</v>
      </c>
      <c r="W46" s="6">
        <v>1.9</v>
      </c>
      <c r="X46" s="12">
        <v>10.28</v>
      </c>
      <c r="Z46" s="6">
        <v>36.380000000000003</v>
      </c>
      <c r="AA46" s="6">
        <v>70.06</v>
      </c>
      <c r="AB46" s="5" t="s">
        <v>42</v>
      </c>
      <c r="AM46" s="5" t="s">
        <v>42</v>
      </c>
      <c r="AN46" s="6">
        <v>0</v>
      </c>
      <c r="AP46" s="7">
        <v>70.06</v>
      </c>
      <c r="AQ46" s="4">
        <v>11</v>
      </c>
      <c r="AR46" s="5" t="s">
        <v>142</v>
      </c>
      <c r="AS46" s="15">
        <f t="shared" si="0"/>
        <v>49.7</v>
      </c>
      <c r="AT46" s="16" t="str">
        <f t="shared" si="1"/>
        <v/>
      </c>
      <c r="AU46" s="16" t="str">
        <f t="shared" si="2"/>
        <v/>
      </c>
    </row>
    <row r="47" spans="1:47" ht="11.25" customHeight="1" x14ac:dyDescent="0.2">
      <c r="A47" s="4">
        <v>9278</v>
      </c>
      <c r="B47" s="5" t="s">
        <v>143</v>
      </c>
      <c r="C47" s="5" t="s">
        <v>68</v>
      </c>
      <c r="D47" s="5" t="s">
        <v>119</v>
      </c>
      <c r="E47" s="5" t="s">
        <v>120</v>
      </c>
      <c r="F47" s="6">
        <v>7.3</v>
      </c>
      <c r="G47" s="6">
        <v>7.3</v>
      </c>
      <c r="H47" s="6">
        <v>7.3</v>
      </c>
      <c r="I47" s="6">
        <v>7.3</v>
      </c>
      <c r="J47" s="6">
        <v>9.6</v>
      </c>
      <c r="K47" s="6">
        <v>24.2</v>
      </c>
      <c r="M47" s="12">
        <v>10.94</v>
      </c>
      <c r="O47" s="6">
        <v>35.14</v>
      </c>
      <c r="P47" s="5" t="s">
        <v>42</v>
      </c>
      <c r="Q47" s="6">
        <v>7</v>
      </c>
      <c r="R47" s="6">
        <v>7.2</v>
      </c>
      <c r="S47" s="6">
        <v>7</v>
      </c>
      <c r="U47" s="6">
        <v>9.9</v>
      </c>
      <c r="V47" s="6">
        <v>23.966999999999999</v>
      </c>
      <c r="W47" s="6">
        <v>1.8</v>
      </c>
      <c r="X47" s="12">
        <v>10.95</v>
      </c>
      <c r="Y47" s="4">
        <v>2</v>
      </c>
      <c r="Z47" s="6">
        <v>34.716999999999999</v>
      </c>
      <c r="AA47" s="6">
        <v>69.856999999999999</v>
      </c>
      <c r="AB47" s="5" t="s">
        <v>42</v>
      </c>
      <c r="AM47" s="5" t="s">
        <v>42</v>
      </c>
      <c r="AN47" s="6">
        <v>0</v>
      </c>
      <c r="AP47" s="7">
        <v>69.856999999999999</v>
      </c>
      <c r="AQ47" s="4">
        <v>12</v>
      </c>
      <c r="AR47" s="5" t="s">
        <v>144</v>
      </c>
      <c r="AS47" s="15">
        <f t="shared" si="0"/>
        <v>47.966999999999999</v>
      </c>
      <c r="AT47" s="16" t="str">
        <f t="shared" si="1"/>
        <v/>
      </c>
      <c r="AU47" s="16" t="str">
        <f t="shared" si="2"/>
        <v/>
      </c>
    </row>
    <row r="48" spans="1:47" ht="11.25" customHeight="1" x14ac:dyDescent="0.2">
      <c r="A48" s="4">
        <v>9354</v>
      </c>
      <c r="B48" s="5" t="s">
        <v>145</v>
      </c>
      <c r="C48" s="5" t="s">
        <v>146</v>
      </c>
      <c r="D48" s="5" t="s">
        <v>119</v>
      </c>
      <c r="E48" s="5" t="s">
        <v>120</v>
      </c>
      <c r="F48" s="6">
        <v>3.2</v>
      </c>
      <c r="G48" s="6">
        <v>4</v>
      </c>
      <c r="H48" s="6">
        <v>3.6</v>
      </c>
      <c r="I48" s="6">
        <v>4</v>
      </c>
      <c r="J48" s="6">
        <v>5.5</v>
      </c>
      <c r="K48" s="6">
        <v>13.1</v>
      </c>
      <c r="M48" s="12">
        <v>6.4050000000000002</v>
      </c>
      <c r="O48" s="6">
        <v>19.504999999999999</v>
      </c>
      <c r="P48" s="5" t="s">
        <v>147</v>
      </c>
      <c r="Q48" s="6">
        <v>6.5</v>
      </c>
      <c r="R48" s="6">
        <v>6.9</v>
      </c>
      <c r="S48" s="6">
        <v>6.7</v>
      </c>
      <c r="T48" s="6">
        <v>6.9</v>
      </c>
      <c r="U48" s="6">
        <v>9.6999999999999993</v>
      </c>
      <c r="V48" s="6">
        <v>23.3</v>
      </c>
      <c r="W48" s="6">
        <v>2.4</v>
      </c>
      <c r="X48" s="12">
        <v>11.49</v>
      </c>
      <c r="Z48" s="6">
        <v>37.19</v>
      </c>
      <c r="AA48" s="6">
        <v>56.695</v>
      </c>
      <c r="AB48" s="5" t="s">
        <v>42</v>
      </c>
      <c r="AM48" s="5" t="s">
        <v>42</v>
      </c>
      <c r="AN48" s="6">
        <v>0</v>
      </c>
      <c r="AP48" s="7">
        <v>56.695</v>
      </c>
      <c r="AQ48" s="4">
        <v>13</v>
      </c>
      <c r="AR48" s="5" t="s">
        <v>148</v>
      </c>
      <c r="AS48" s="15">
        <f t="shared" si="0"/>
        <v>38.799999999999997</v>
      </c>
      <c r="AT48" s="16" t="str">
        <f t="shared" si="1"/>
        <v/>
      </c>
      <c r="AU48" s="16" t="str">
        <f t="shared" si="2"/>
        <v/>
      </c>
    </row>
    <row r="49" spans="1:47" ht="11.25" customHeight="1" x14ac:dyDescent="0.2">
      <c r="A49" s="4">
        <v>9328</v>
      </c>
      <c r="B49" s="5" t="s">
        <v>149</v>
      </c>
      <c r="C49" s="5" t="s">
        <v>65</v>
      </c>
      <c r="D49" s="5" t="s">
        <v>119</v>
      </c>
      <c r="E49" s="5" t="s">
        <v>120</v>
      </c>
      <c r="F49" s="6">
        <v>3.3</v>
      </c>
      <c r="G49" s="6">
        <v>3.2</v>
      </c>
      <c r="H49" s="6">
        <v>3.2</v>
      </c>
      <c r="I49" s="6">
        <v>3.2</v>
      </c>
      <c r="J49" s="6">
        <v>4.7</v>
      </c>
      <c r="K49" s="6">
        <v>11.1</v>
      </c>
      <c r="M49" s="12">
        <v>5.35</v>
      </c>
      <c r="O49" s="6">
        <v>16.45</v>
      </c>
      <c r="P49" s="5" t="s">
        <v>150</v>
      </c>
      <c r="Q49" s="6">
        <v>6.6</v>
      </c>
      <c r="S49" s="6">
        <v>6.6</v>
      </c>
      <c r="T49" s="6">
        <v>6.5</v>
      </c>
      <c r="U49" s="6">
        <v>9.6</v>
      </c>
      <c r="V49" s="6">
        <v>22.766999999999999</v>
      </c>
      <c r="W49" s="6">
        <v>1</v>
      </c>
      <c r="X49" s="12">
        <v>10.210000000000001</v>
      </c>
      <c r="Z49" s="6">
        <v>33.976999999999997</v>
      </c>
      <c r="AA49" s="6">
        <v>50.427</v>
      </c>
      <c r="AB49" s="5" t="s">
        <v>42</v>
      </c>
      <c r="AM49" s="5" t="s">
        <v>42</v>
      </c>
      <c r="AN49" s="6">
        <v>0</v>
      </c>
      <c r="AP49" s="7">
        <v>50.427</v>
      </c>
      <c r="AQ49" s="4">
        <v>14</v>
      </c>
      <c r="AR49" s="5" t="s">
        <v>151</v>
      </c>
      <c r="AS49" s="15">
        <f t="shared" si="0"/>
        <v>34.866999999999997</v>
      </c>
      <c r="AT49" s="16" t="str">
        <f t="shared" si="1"/>
        <v/>
      </c>
      <c r="AU49" s="16" t="str">
        <f t="shared" si="2"/>
        <v/>
      </c>
    </row>
    <row r="50" spans="1:47" ht="11.25" customHeight="1" x14ac:dyDescent="0.2">
      <c r="A50" s="4">
        <v>9303</v>
      </c>
      <c r="B50" s="5" t="s">
        <v>152</v>
      </c>
      <c r="C50" s="5" t="s">
        <v>71</v>
      </c>
      <c r="D50" s="5" t="s">
        <v>119</v>
      </c>
      <c r="E50" s="5" t="s">
        <v>120</v>
      </c>
      <c r="F50" s="6">
        <v>0.6</v>
      </c>
      <c r="G50" s="6">
        <v>0.6</v>
      </c>
      <c r="H50" s="6">
        <v>0.6</v>
      </c>
      <c r="I50" s="6">
        <v>0.6</v>
      </c>
      <c r="J50" s="6">
        <v>0.1</v>
      </c>
      <c r="K50" s="6">
        <v>1.3</v>
      </c>
      <c r="M50" s="12">
        <v>0.78</v>
      </c>
      <c r="O50" s="6">
        <v>2.08</v>
      </c>
      <c r="P50" s="5" t="s">
        <v>153</v>
      </c>
      <c r="Q50" s="6">
        <v>6.8</v>
      </c>
      <c r="R50" s="6">
        <v>6.5</v>
      </c>
      <c r="S50" s="6">
        <v>7.2</v>
      </c>
      <c r="T50" s="6">
        <v>6.8</v>
      </c>
      <c r="U50" s="6">
        <v>10</v>
      </c>
      <c r="V50" s="6">
        <v>23.6</v>
      </c>
      <c r="W50" s="6">
        <v>1.9</v>
      </c>
      <c r="X50" s="12">
        <v>8.5850000000000009</v>
      </c>
      <c r="Z50" s="6">
        <v>34.085000000000001</v>
      </c>
      <c r="AA50" s="6">
        <v>36.164999999999999</v>
      </c>
      <c r="AB50" s="5" t="s">
        <v>42</v>
      </c>
      <c r="AM50" s="5" t="s">
        <v>42</v>
      </c>
      <c r="AN50" s="6">
        <v>0</v>
      </c>
      <c r="AP50" s="7">
        <v>36.164999999999999</v>
      </c>
      <c r="AQ50" s="4">
        <v>15</v>
      </c>
      <c r="AR50" s="5" t="s">
        <v>154</v>
      </c>
      <c r="AS50" s="15">
        <f t="shared" si="0"/>
        <v>26.799999999999997</v>
      </c>
      <c r="AT50" s="16" t="str">
        <f t="shared" si="1"/>
        <v/>
      </c>
      <c r="AU50" s="16" t="str">
        <f t="shared" si="2"/>
        <v/>
      </c>
    </row>
    <row r="51" spans="1:47" ht="11.25" customHeight="1" x14ac:dyDescent="0.2">
      <c r="A51" s="4">
        <v>9313</v>
      </c>
      <c r="B51" s="5" t="s">
        <v>155</v>
      </c>
      <c r="C51" s="5" t="s">
        <v>71</v>
      </c>
      <c r="D51" s="5" t="s">
        <v>119</v>
      </c>
      <c r="E51" s="5" t="s">
        <v>120</v>
      </c>
      <c r="F51" s="6">
        <v>2.7</v>
      </c>
      <c r="G51" s="6">
        <v>2.5</v>
      </c>
      <c r="H51" s="6">
        <v>2.6</v>
      </c>
      <c r="I51" s="6">
        <v>2.7</v>
      </c>
      <c r="J51" s="6">
        <v>3.6</v>
      </c>
      <c r="K51" s="6">
        <v>8.9</v>
      </c>
      <c r="M51" s="12">
        <v>3.5950000000000002</v>
      </c>
      <c r="O51" s="6">
        <v>12.494999999999999</v>
      </c>
      <c r="P51" s="5" t="s">
        <v>156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6">
        <v>0</v>
      </c>
      <c r="X51" s="12">
        <v>0</v>
      </c>
      <c r="Z51" s="6">
        <v>0</v>
      </c>
      <c r="AA51" s="6">
        <v>12.494999999999999</v>
      </c>
      <c r="AB51" s="5" t="s">
        <v>157</v>
      </c>
      <c r="AM51" s="5" t="s">
        <v>42</v>
      </c>
      <c r="AN51" s="6">
        <v>0</v>
      </c>
      <c r="AP51" s="7">
        <v>12.494999999999999</v>
      </c>
      <c r="AQ51" s="4">
        <v>16</v>
      </c>
      <c r="AR51" s="5" t="s">
        <v>158</v>
      </c>
      <c r="AS51" s="15">
        <f t="shared" si="0"/>
        <v>8.8999999999999986</v>
      </c>
      <c r="AT51" s="16" t="str">
        <f t="shared" si="1"/>
        <v/>
      </c>
      <c r="AU51" s="16" t="str">
        <f t="shared" si="2"/>
        <v/>
      </c>
    </row>
    <row r="52" spans="1:47" ht="11.25" customHeight="1" x14ac:dyDescent="0.2">
      <c r="A52" s="4"/>
      <c r="B52" s="5"/>
      <c r="C52" s="5"/>
      <c r="D52" s="5"/>
      <c r="E52" s="5"/>
      <c r="O52" s="6"/>
      <c r="P52" s="5"/>
      <c r="Z52" s="6"/>
      <c r="AA52" s="6"/>
      <c r="AB52" s="5"/>
      <c r="AL52" s="8"/>
      <c r="AM52" s="5"/>
      <c r="AN52" s="6"/>
      <c r="AP52" s="7"/>
      <c r="AQ52" s="4"/>
      <c r="AR52" s="5"/>
      <c r="AS52" s="15"/>
      <c r="AT52" s="16" t="str">
        <f t="shared" si="1"/>
        <v/>
      </c>
      <c r="AU52" s="16" t="str">
        <f t="shared" si="2"/>
        <v/>
      </c>
    </row>
    <row r="53" spans="1:47" ht="11.25" customHeight="1" x14ac:dyDescent="0.2">
      <c r="A53" s="4">
        <v>9361</v>
      </c>
      <c r="B53" s="5" t="s">
        <v>159</v>
      </c>
      <c r="C53" s="5" t="s">
        <v>131</v>
      </c>
      <c r="D53" s="5" t="s">
        <v>160</v>
      </c>
      <c r="E53" s="5" t="s">
        <v>161</v>
      </c>
      <c r="F53" s="6">
        <v>3.2</v>
      </c>
      <c r="G53" s="6">
        <v>3.5</v>
      </c>
      <c r="H53" s="6">
        <v>3.2</v>
      </c>
      <c r="I53" s="6">
        <v>3.1</v>
      </c>
      <c r="J53" s="6">
        <v>4.8</v>
      </c>
      <c r="K53" s="6">
        <v>11.2</v>
      </c>
      <c r="M53" s="12">
        <v>5.24</v>
      </c>
      <c r="O53" s="6">
        <v>16.440000000000001</v>
      </c>
      <c r="P53" s="5" t="s">
        <v>150</v>
      </c>
      <c r="Q53" s="6">
        <v>2.1</v>
      </c>
      <c r="R53" s="6">
        <v>2.1</v>
      </c>
      <c r="S53" s="6">
        <v>2.1</v>
      </c>
      <c r="T53" s="6">
        <v>2.1</v>
      </c>
      <c r="U53" s="6">
        <v>2.8</v>
      </c>
      <c r="V53" s="6">
        <v>7</v>
      </c>
      <c r="W53" s="6">
        <v>1.1000000000000001</v>
      </c>
      <c r="X53" s="12">
        <v>3.34</v>
      </c>
      <c r="Z53" s="6">
        <v>11.44</v>
      </c>
      <c r="AA53" s="6">
        <v>27.88</v>
      </c>
      <c r="AB53" s="5" t="s">
        <v>156</v>
      </c>
      <c r="AM53" s="5" t="s">
        <v>42</v>
      </c>
      <c r="AN53" s="6">
        <v>0</v>
      </c>
      <c r="AP53" s="7">
        <v>27.88</v>
      </c>
      <c r="AQ53" s="4">
        <v>1</v>
      </c>
      <c r="AR53" s="5" t="s">
        <v>162</v>
      </c>
      <c r="AS53" s="15">
        <f t="shared" si="0"/>
        <v>19.3</v>
      </c>
      <c r="AT53" s="16" t="str">
        <f t="shared" si="1"/>
        <v/>
      </c>
      <c r="AU53" s="16" t="str">
        <f t="shared" si="2"/>
        <v/>
      </c>
    </row>
    <row r="54" spans="1:47" s="10" customFormat="1" ht="11.25" customHeight="1" x14ac:dyDescent="0.2">
      <c r="A54" s="4"/>
      <c r="B54" s="5"/>
      <c r="C54" s="5"/>
      <c r="D54" s="5"/>
      <c r="E54" s="5"/>
      <c r="F54" s="6"/>
      <c r="G54" s="6"/>
      <c r="H54" s="6"/>
      <c r="I54" s="6"/>
      <c r="J54" s="6"/>
      <c r="K54" s="6"/>
      <c r="M54" s="12"/>
      <c r="O54" s="6"/>
      <c r="P54" s="5"/>
      <c r="Q54" s="6"/>
      <c r="R54" s="6"/>
      <c r="S54" s="6"/>
      <c r="T54" s="6"/>
      <c r="U54" s="6"/>
      <c r="V54" s="6"/>
      <c r="W54" s="6"/>
      <c r="X54" s="12"/>
      <c r="Z54" s="6"/>
      <c r="AA54" s="6"/>
      <c r="AB54" s="5"/>
      <c r="AJ54" s="14"/>
      <c r="AM54" s="5"/>
      <c r="AN54" s="6"/>
      <c r="AP54" s="7"/>
      <c r="AQ54" s="4"/>
      <c r="AR54" s="5"/>
      <c r="AS54" s="15"/>
      <c r="AT54" s="16"/>
      <c r="AU54" s="16"/>
    </row>
    <row r="55" spans="1:47" ht="11.25" customHeight="1" x14ac:dyDescent="0.2">
      <c r="A55" s="4">
        <v>9316</v>
      </c>
      <c r="B55" s="5" t="s">
        <v>163</v>
      </c>
      <c r="C55" s="5" t="s">
        <v>51</v>
      </c>
      <c r="D55" s="5" t="s">
        <v>164</v>
      </c>
      <c r="E55" s="5" t="s">
        <v>165</v>
      </c>
      <c r="F55" s="6">
        <v>6.6</v>
      </c>
      <c r="G55" s="6">
        <v>6.8</v>
      </c>
      <c r="H55" s="6">
        <v>6.9</v>
      </c>
      <c r="I55" s="6">
        <v>6.9</v>
      </c>
      <c r="J55" s="6">
        <v>10</v>
      </c>
      <c r="K55" s="6">
        <v>23.7</v>
      </c>
      <c r="M55" s="12">
        <v>8.4499999999999993</v>
      </c>
      <c r="O55" s="6">
        <v>32.15</v>
      </c>
      <c r="P55" s="5" t="s">
        <v>42</v>
      </c>
      <c r="Q55" s="6">
        <v>6.3</v>
      </c>
      <c r="R55" s="6">
        <v>6.5</v>
      </c>
      <c r="S55" s="6">
        <v>6.6</v>
      </c>
      <c r="T55" s="6">
        <v>6.2</v>
      </c>
      <c r="U55" s="6">
        <v>9.6</v>
      </c>
      <c r="V55" s="6">
        <v>22.4</v>
      </c>
      <c r="W55" s="6">
        <v>2.9</v>
      </c>
      <c r="X55" s="12">
        <v>8.31</v>
      </c>
      <c r="Z55" s="6">
        <v>33.61</v>
      </c>
      <c r="AA55" s="6">
        <v>65.760000000000005</v>
      </c>
      <c r="AB55" s="5" t="s">
        <v>42</v>
      </c>
      <c r="AM55" s="5" t="s">
        <v>42</v>
      </c>
      <c r="AN55" s="6">
        <v>0</v>
      </c>
      <c r="AP55" s="7">
        <v>65.760000000000005</v>
      </c>
      <c r="AQ55" s="4">
        <v>1</v>
      </c>
      <c r="AR55" s="5" t="s">
        <v>166</v>
      </c>
      <c r="AS55" s="15">
        <f t="shared" si="0"/>
        <v>49</v>
      </c>
      <c r="AT55" s="16" t="str">
        <f>IF(AS55&gt;=52.1,"Eligible","")</f>
        <v/>
      </c>
      <c r="AU55" s="16" t="str">
        <f>IF(AS55&gt;=55.6,"Eligible","")</f>
        <v/>
      </c>
    </row>
    <row r="56" spans="1:47" ht="11.25" customHeight="1" x14ac:dyDescent="0.2">
      <c r="A56" s="4"/>
      <c r="B56" s="5"/>
      <c r="C56" s="5"/>
      <c r="D56" s="5"/>
      <c r="E56" s="5"/>
      <c r="F56" s="6"/>
      <c r="G56" s="6"/>
      <c r="H56" s="6"/>
      <c r="I56" s="6"/>
      <c r="J56" s="6"/>
      <c r="K56" s="6"/>
      <c r="M56" s="12"/>
      <c r="O56" s="6"/>
      <c r="P56" s="5"/>
      <c r="Q56" s="6"/>
      <c r="R56" s="6"/>
      <c r="S56" s="6"/>
      <c r="T56" s="6"/>
      <c r="U56" s="6"/>
      <c r="V56" s="6"/>
      <c r="W56" s="6"/>
      <c r="X56" s="12"/>
      <c r="Z56" s="6"/>
      <c r="AA56" s="6"/>
      <c r="AB56" s="5"/>
      <c r="AM56" s="5"/>
      <c r="AN56" s="6"/>
      <c r="AP56" s="7"/>
      <c r="AQ56" s="4"/>
      <c r="AR56" s="5"/>
      <c r="AS56" s="15"/>
      <c r="AT56" s="16" t="str">
        <f t="shared" ref="AT56:AT88" si="3">IF(AS56&gt;=52.1,"Eligible","")</f>
        <v/>
      </c>
      <c r="AU56" s="16" t="str">
        <f t="shared" ref="AU56:AU88" si="4">IF(AS56&gt;=55.6,"Eligible","")</f>
        <v/>
      </c>
    </row>
    <row r="57" spans="1:47" ht="11.25" customHeight="1" x14ac:dyDescent="0.2">
      <c r="A57" s="4">
        <v>9299</v>
      </c>
      <c r="B57" s="5" t="s">
        <v>167</v>
      </c>
      <c r="C57" s="5" t="s">
        <v>51</v>
      </c>
      <c r="D57" s="5" t="s">
        <v>168</v>
      </c>
      <c r="E57" s="5" t="s">
        <v>169</v>
      </c>
      <c r="F57" s="6">
        <v>7.3</v>
      </c>
      <c r="G57" s="6">
        <v>7.2</v>
      </c>
      <c r="H57" s="6">
        <v>7.1</v>
      </c>
      <c r="I57" s="6">
        <v>7.2</v>
      </c>
      <c r="J57" s="6">
        <v>9.8000000000000007</v>
      </c>
      <c r="K57" s="6">
        <v>24.2</v>
      </c>
      <c r="M57" s="12">
        <v>10.305</v>
      </c>
      <c r="O57" s="6">
        <v>34.505000000000003</v>
      </c>
      <c r="P57" s="5" t="s">
        <v>42</v>
      </c>
      <c r="Q57" s="6">
        <v>7.3</v>
      </c>
      <c r="R57" s="6">
        <v>6.9</v>
      </c>
      <c r="S57" s="6">
        <v>7</v>
      </c>
      <c r="T57" s="6">
        <v>7.2</v>
      </c>
      <c r="U57" s="6">
        <v>9.1999999999999993</v>
      </c>
      <c r="V57" s="6">
        <v>23.4</v>
      </c>
      <c r="W57" s="6">
        <v>3.5</v>
      </c>
      <c r="X57" s="12">
        <v>9.43</v>
      </c>
      <c r="Z57" s="6">
        <v>36.33</v>
      </c>
      <c r="AA57" s="6">
        <v>70.834999999999994</v>
      </c>
      <c r="AB57" s="5" t="s">
        <v>42</v>
      </c>
      <c r="AM57" s="5" t="s">
        <v>42</v>
      </c>
      <c r="AN57" s="6">
        <v>0</v>
      </c>
      <c r="AP57" s="7">
        <v>70.834999999999994</v>
      </c>
      <c r="AQ57" s="4">
        <v>1</v>
      </c>
      <c r="AR57" s="5" t="s">
        <v>170</v>
      </c>
      <c r="AS57" s="15">
        <f t="shared" si="0"/>
        <v>51.099999999999994</v>
      </c>
      <c r="AT57" s="16" t="str">
        <f t="shared" si="3"/>
        <v/>
      </c>
      <c r="AU57" s="16" t="str">
        <f t="shared" si="4"/>
        <v/>
      </c>
    </row>
    <row r="58" spans="1:47" ht="11.25" customHeight="1" x14ac:dyDescent="0.2">
      <c r="A58" s="4">
        <v>9357</v>
      </c>
      <c r="B58" s="5" t="s">
        <v>171</v>
      </c>
      <c r="C58" s="5" t="s">
        <v>62</v>
      </c>
      <c r="D58" s="5" t="s">
        <v>168</v>
      </c>
      <c r="E58" s="5" t="s">
        <v>169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M58" s="12">
        <v>0</v>
      </c>
      <c r="O58" s="6">
        <v>0</v>
      </c>
      <c r="P58" s="5" t="s">
        <v>42</v>
      </c>
      <c r="Q58" s="6">
        <v>6.8</v>
      </c>
      <c r="R58" s="6">
        <v>6.5</v>
      </c>
      <c r="S58" s="6">
        <v>6.6</v>
      </c>
      <c r="T58" s="6">
        <v>6.7</v>
      </c>
      <c r="U58" s="6">
        <v>10</v>
      </c>
      <c r="V58" s="6">
        <v>23.3</v>
      </c>
      <c r="W58" s="6">
        <v>2</v>
      </c>
      <c r="X58" s="12">
        <v>10.095000000000001</v>
      </c>
      <c r="Z58" s="6">
        <v>35.395000000000003</v>
      </c>
      <c r="AA58" s="6">
        <v>35.395000000000003</v>
      </c>
      <c r="AB58" s="5" t="s">
        <v>42</v>
      </c>
      <c r="AM58" s="5" t="s">
        <v>42</v>
      </c>
      <c r="AN58" s="6">
        <v>0</v>
      </c>
      <c r="AP58" s="7">
        <v>35.395000000000003</v>
      </c>
      <c r="AQ58" s="4">
        <v>2</v>
      </c>
      <c r="AR58" s="5" t="s">
        <v>172</v>
      </c>
      <c r="AS58" s="15">
        <f t="shared" si="0"/>
        <v>25.300000000000004</v>
      </c>
      <c r="AT58" s="16" t="str">
        <f t="shared" si="3"/>
        <v/>
      </c>
      <c r="AU58" s="16" t="str">
        <f t="shared" si="4"/>
        <v/>
      </c>
    </row>
    <row r="59" spans="1:47" ht="11.25" customHeight="1" x14ac:dyDescent="0.2">
      <c r="A59" s="4"/>
      <c r="B59" s="5"/>
      <c r="C59" s="5"/>
      <c r="D59" s="5"/>
      <c r="E59" s="5"/>
      <c r="F59" s="6"/>
      <c r="G59" s="6"/>
      <c r="H59" s="6"/>
      <c r="I59" s="6"/>
      <c r="J59" s="6"/>
      <c r="K59" s="6"/>
      <c r="M59" s="12"/>
      <c r="O59" s="6"/>
      <c r="P59" s="5"/>
      <c r="Q59" s="6"/>
      <c r="R59" s="6"/>
      <c r="S59" s="6"/>
      <c r="T59" s="6"/>
      <c r="U59" s="6"/>
      <c r="V59" s="6"/>
      <c r="W59" s="6"/>
      <c r="X59" s="12"/>
      <c r="Z59" s="6"/>
      <c r="AA59" s="6"/>
      <c r="AB59" s="5"/>
      <c r="AM59" s="5"/>
      <c r="AN59" s="6"/>
      <c r="AP59" s="7"/>
      <c r="AQ59" s="4"/>
      <c r="AR59" s="5"/>
      <c r="AS59" s="15"/>
      <c r="AT59" s="16" t="str">
        <f t="shared" si="3"/>
        <v/>
      </c>
      <c r="AU59" s="16" t="str">
        <f t="shared" si="4"/>
        <v/>
      </c>
    </row>
    <row r="60" spans="1:47" ht="11.25" customHeight="1" x14ac:dyDescent="0.2">
      <c r="A60" s="4">
        <v>9318</v>
      </c>
      <c r="B60" s="5" t="s">
        <v>173</v>
      </c>
      <c r="C60" s="5" t="s">
        <v>51</v>
      </c>
      <c r="D60" s="5" t="s">
        <v>174</v>
      </c>
      <c r="E60" s="5" t="s">
        <v>175</v>
      </c>
      <c r="F60" s="6">
        <v>7.4</v>
      </c>
      <c r="G60" s="6">
        <v>7.1</v>
      </c>
      <c r="H60" s="6">
        <v>7.2</v>
      </c>
      <c r="I60" s="6">
        <v>7.4</v>
      </c>
      <c r="J60" s="6">
        <v>9.8000000000000007</v>
      </c>
      <c r="K60" s="6">
        <v>24.4</v>
      </c>
      <c r="M60" s="12">
        <v>11.08</v>
      </c>
      <c r="O60" s="6">
        <v>35.479999999999997</v>
      </c>
      <c r="P60" s="5" t="s">
        <v>42</v>
      </c>
      <c r="Q60" s="6">
        <v>7.3</v>
      </c>
      <c r="R60" s="6">
        <v>7</v>
      </c>
      <c r="S60" s="6">
        <v>6.8</v>
      </c>
      <c r="T60" s="6">
        <v>7.3</v>
      </c>
      <c r="U60" s="6">
        <v>9.6999999999999993</v>
      </c>
      <c r="V60" s="6">
        <v>24</v>
      </c>
      <c r="W60" s="6">
        <v>4.0999999999999996</v>
      </c>
      <c r="X60" s="12">
        <v>10.625</v>
      </c>
      <c r="Z60" s="6">
        <v>38.725000000000001</v>
      </c>
      <c r="AA60" s="6">
        <v>74.204999999999998</v>
      </c>
      <c r="AB60" s="5" t="s">
        <v>42</v>
      </c>
      <c r="AM60" s="5" t="s">
        <v>42</v>
      </c>
      <c r="AN60" s="6">
        <v>0</v>
      </c>
      <c r="AP60" s="7">
        <v>74.204999999999998</v>
      </c>
      <c r="AQ60" s="4">
        <v>1</v>
      </c>
      <c r="AR60" s="5" t="s">
        <v>176</v>
      </c>
      <c r="AS60" s="15">
        <f t="shared" si="0"/>
        <v>52.5</v>
      </c>
      <c r="AT60" s="16" t="str">
        <f t="shared" si="3"/>
        <v>Eligible</v>
      </c>
      <c r="AU60" s="16" t="str">
        <f t="shared" si="4"/>
        <v/>
      </c>
    </row>
    <row r="61" spans="1:47" ht="11.25" customHeight="1" x14ac:dyDescent="0.2">
      <c r="A61" s="4"/>
      <c r="B61" s="5"/>
      <c r="C61" s="5"/>
      <c r="D61" s="5"/>
      <c r="E61" s="5"/>
      <c r="F61" s="6"/>
      <c r="G61" s="6"/>
      <c r="H61" s="6"/>
      <c r="I61" s="6"/>
      <c r="J61" s="6"/>
      <c r="K61" s="6"/>
      <c r="M61" s="12"/>
      <c r="O61" s="6"/>
      <c r="P61" s="5"/>
      <c r="Q61" s="6"/>
      <c r="R61" s="6"/>
      <c r="S61" s="6"/>
      <c r="T61" s="6"/>
      <c r="U61" s="6"/>
      <c r="V61" s="6"/>
      <c r="W61" s="6"/>
      <c r="X61" s="12"/>
      <c r="Z61" s="6"/>
      <c r="AA61" s="6"/>
      <c r="AB61" s="5"/>
      <c r="AM61" s="5"/>
      <c r="AN61" s="6"/>
      <c r="AP61" s="7"/>
      <c r="AQ61" s="4"/>
      <c r="AR61" s="5"/>
      <c r="AS61" s="15"/>
      <c r="AT61" s="16" t="str">
        <f t="shared" si="3"/>
        <v/>
      </c>
      <c r="AU61" s="16" t="str">
        <f t="shared" si="4"/>
        <v/>
      </c>
    </row>
    <row r="62" spans="1:47" ht="11.25" customHeight="1" x14ac:dyDescent="0.2">
      <c r="A62" s="4">
        <v>9302</v>
      </c>
      <c r="B62" s="5" t="s">
        <v>177</v>
      </c>
      <c r="C62" s="5" t="s">
        <v>51</v>
      </c>
      <c r="D62" s="5" t="s">
        <v>178</v>
      </c>
      <c r="E62" s="5" t="s">
        <v>179</v>
      </c>
      <c r="F62" s="6">
        <v>6.7</v>
      </c>
      <c r="G62" s="6">
        <v>7.3</v>
      </c>
      <c r="H62" s="6">
        <v>7.1</v>
      </c>
      <c r="I62" s="6">
        <v>7.2</v>
      </c>
      <c r="J62" s="6">
        <v>9.3000000000000007</v>
      </c>
      <c r="K62" s="6">
        <v>23.6</v>
      </c>
      <c r="M62" s="12">
        <v>10.9</v>
      </c>
      <c r="O62" s="6">
        <v>34.5</v>
      </c>
      <c r="P62" s="5" t="s">
        <v>42</v>
      </c>
      <c r="Q62" s="6">
        <v>7</v>
      </c>
      <c r="R62" s="6">
        <v>6.7</v>
      </c>
      <c r="S62" s="6">
        <v>6.7</v>
      </c>
      <c r="T62" s="6">
        <v>7.1</v>
      </c>
      <c r="U62" s="6">
        <v>9.4</v>
      </c>
      <c r="V62" s="6">
        <v>23.1</v>
      </c>
      <c r="W62" s="6">
        <v>4.0999999999999996</v>
      </c>
      <c r="X62" s="12">
        <v>9.8650000000000002</v>
      </c>
      <c r="Z62" s="6">
        <v>37.064999999999998</v>
      </c>
      <c r="AA62" s="6">
        <v>71.564999999999998</v>
      </c>
      <c r="AB62" s="5" t="s">
        <v>42</v>
      </c>
      <c r="AM62" s="5" t="s">
        <v>42</v>
      </c>
      <c r="AN62" s="6">
        <v>0</v>
      </c>
      <c r="AP62" s="7">
        <v>71.564999999999998</v>
      </c>
      <c r="AQ62" s="4">
        <v>1</v>
      </c>
      <c r="AR62" s="5" t="s">
        <v>180</v>
      </c>
      <c r="AS62" s="15">
        <f t="shared" si="0"/>
        <v>50.8</v>
      </c>
      <c r="AT62" s="16" t="str">
        <f t="shared" si="3"/>
        <v/>
      </c>
      <c r="AU62" s="16" t="str">
        <f t="shared" si="4"/>
        <v/>
      </c>
    </row>
    <row r="63" spans="1:47" ht="11.25" customHeight="1" x14ac:dyDescent="0.2">
      <c r="A63" s="4">
        <v>9309</v>
      </c>
      <c r="B63" s="5" t="s">
        <v>181</v>
      </c>
      <c r="C63" s="5" t="s">
        <v>51</v>
      </c>
      <c r="D63" s="5" t="s">
        <v>178</v>
      </c>
      <c r="E63" s="5" t="s">
        <v>179</v>
      </c>
      <c r="F63" s="6">
        <v>7.4</v>
      </c>
      <c r="G63" s="6">
        <v>7</v>
      </c>
      <c r="H63" s="6">
        <v>6.9</v>
      </c>
      <c r="I63" s="6">
        <v>7.1</v>
      </c>
      <c r="J63" s="6">
        <v>10</v>
      </c>
      <c r="K63" s="6">
        <v>24.1</v>
      </c>
      <c r="M63" s="12">
        <v>9.8849999999999998</v>
      </c>
      <c r="O63" s="6">
        <v>33.984999999999999</v>
      </c>
      <c r="P63" s="5" t="s">
        <v>42</v>
      </c>
      <c r="Q63" s="6">
        <v>7.1</v>
      </c>
      <c r="R63" s="6">
        <v>6.9</v>
      </c>
      <c r="S63" s="6">
        <v>6.8</v>
      </c>
      <c r="T63" s="6">
        <v>7.1</v>
      </c>
      <c r="U63" s="6">
        <v>9.8000000000000007</v>
      </c>
      <c r="V63" s="6">
        <v>23.8</v>
      </c>
      <c r="W63" s="6">
        <v>2.5</v>
      </c>
      <c r="X63" s="12">
        <v>9.94</v>
      </c>
      <c r="Z63" s="6">
        <v>36.24</v>
      </c>
      <c r="AA63" s="6">
        <v>70.224999999999994</v>
      </c>
      <c r="AB63" s="5" t="s">
        <v>42</v>
      </c>
      <c r="AM63" s="5" t="s">
        <v>42</v>
      </c>
      <c r="AN63" s="6">
        <v>0</v>
      </c>
      <c r="AP63" s="7">
        <v>70.224999999999994</v>
      </c>
      <c r="AQ63" s="4">
        <v>2</v>
      </c>
      <c r="AR63" s="5" t="s">
        <v>182</v>
      </c>
      <c r="AS63" s="15">
        <f t="shared" si="0"/>
        <v>50.4</v>
      </c>
      <c r="AT63" s="16" t="str">
        <f t="shared" si="3"/>
        <v/>
      </c>
      <c r="AU63" s="16" t="str">
        <f t="shared" si="4"/>
        <v/>
      </c>
    </row>
    <row r="64" spans="1:47" ht="11.25" customHeight="1" x14ac:dyDescent="0.2">
      <c r="A64" s="4"/>
      <c r="B64" s="5"/>
      <c r="C64" s="5"/>
      <c r="D64" s="5"/>
      <c r="E64" s="5"/>
      <c r="F64" s="6"/>
      <c r="G64" s="6"/>
      <c r="H64" s="6"/>
      <c r="I64" s="6"/>
      <c r="J64" s="6"/>
      <c r="K64" s="6"/>
      <c r="M64" s="12"/>
      <c r="O64" s="6"/>
      <c r="P64" s="5"/>
      <c r="Q64" s="6"/>
      <c r="R64" s="6"/>
      <c r="S64" s="6"/>
      <c r="T64" s="6"/>
      <c r="U64" s="6"/>
      <c r="V64" s="6"/>
      <c r="W64" s="6"/>
      <c r="X64" s="12"/>
      <c r="Z64" s="6"/>
      <c r="AA64" s="6"/>
      <c r="AB64" s="5"/>
      <c r="AM64" s="5"/>
      <c r="AN64" s="6"/>
      <c r="AP64" s="7"/>
      <c r="AQ64" s="4"/>
      <c r="AR64" s="5"/>
      <c r="AS64" s="15"/>
      <c r="AT64" s="16" t="str">
        <f t="shared" si="3"/>
        <v/>
      </c>
      <c r="AU64" s="16" t="str">
        <f t="shared" si="4"/>
        <v/>
      </c>
    </row>
    <row r="65" spans="1:47" ht="11.25" customHeight="1" x14ac:dyDescent="0.2">
      <c r="A65" s="4">
        <v>9356</v>
      </c>
      <c r="B65" s="5" t="s">
        <v>183</v>
      </c>
      <c r="C65" s="5" t="s">
        <v>62</v>
      </c>
      <c r="D65" s="5" t="s">
        <v>184</v>
      </c>
      <c r="E65" s="5" t="s">
        <v>185</v>
      </c>
      <c r="F65" s="6">
        <v>7.6</v>
      </c>
      <c r="G65" s="6">
        <v>7.7</v>
      </c>
      <c r="H65" s="6">
        <v>7.5</v>
      </c>
      <c r="I65" s="6">
        <v>8</v>
      </c>
      <c r="J65" s="6">
        <v>9.8000000000000007</v>
      </c>
      <c r="K65" s="6">
        <v>25.1</v>
      </c>
      <c r="M65" s="12">
        <v>12.09</v>
      </c>
      <c r="O65" s="6">
        <v>37.19</v>
      </c>
      <c r="P65" s="5" t="s">
        <v>42</v>
      </c>
      <c r="Q65" s="6">
        <v>7.7</v>
      </c>
      <c r="R65" s="6">
        <v>7.8</v>
      </c>
      <c r="S65" s="6">
        <v>7.5</v>
      </c>
      <c r="T65" s="6">
        <v>7.9</v>
      </c>
      <c r="U65" s="6">
        <v>9.9</v>
      </c>
      <c r="V65" s="6">
        <v>25.4</v>
      </c>
      <c r="W65" s="6">
        <v>2.6</v>
      </c>
      <c r="X65" s="12">
        <v>12.03</v>
      </c>
      <c r="Z65" s="6">
        <v>40.03</v>
      </c>
      <c r="AA65" s="6">
        <v>77.22</v>
      </c>
      <c r="AB65" s="5" t="s">
        <v>42</v>
      </c>
      <c r="AM65" s="5" t="s">
        <v>42</v>
      </c>
      <c r="AN65" s="6">
        <v>0</v>
      </c>
      <c r="AP65" s="7">
        <v>77.22</v>
      </c>
      <c r="AQ65" s="4">
        <v>1</v>
      </c>
      <c r="AR65" s="5" t="s">
        <v>186</v>
      </c>
      <c r="AS65" s="15">
        <f t="shared" si="0"/>
        <v>53.099999999999994</v>
      </c>
      <c r="AT65" s="16" t="str">
        <f t="shared" si="3"/>
        <v>Eligible</v>
      </c>
      <c r="AU65" s="16" t="str">
        <f t="shared" si="4"/>
        <v/>
      </c>
    </row>
    <row r="66" spans="1:47" ht="11.25" customHeight="1" x14ac:dyDescent="0.2">
      <c r="A66" s="4">
        <v>9285</v>
      </c>
      <c r="B66" s="5" t="s">
        <v>187</v>
      </c>
      <c r="C66" s="5" t="s">
        <v>51</v>
      </c>
      <c r="D66" s="5" t="s">
        <v>184</v>
      </c>
      <c r="E66" s="5" t="s">
        <v>185</v>
      </c>
      <c r="F66" s="6">
        <v>7.2</v>
      </c>
      <c r="G66" s="6">
        <v>6.7</v>
      </c>
      <c r="H66" s="6">
        <v>6.8</v>
      </c>
      <c r="I66" s="6">
        <v>7</v>
      </c>
      <c r="J66" s="6">
        <v>9.6</v>
      </c>
      <c r="K66" s="6">
        <v>23.4</v>
      </c>
      <c r="M66" s="12">
        <v>10.445</v>
      </c>
      <c r="O66" s="6">
        <v>33.844999999999999</v>
      </c>
      <c r="P66" s="5" t="s">
        <v>42</v>
      </c>
      <c r="Q66" s="6">
        <v>7.2</v>
      </c>
      <c r="R66" s="6">
        <v>7.2</v>
      </c>
      <c r="S66" s="6">
        <v>7</v>
      </c>
      <c r="T66" s="6">
        <v>7.2</v>
      </c>
      <c r="U66" s="6">
        <v>9.6999999999999993</v>
      </c>
      <c r="V66" s="6">
        <v>24.1</v>
      </c>
      <c r="W66" s="6">
        <v>2.6</v>
      </c>
      <c r="X66" s="12">
        <v>10.205</v>
      </c>
      <c r="Z66" s="6">
        <v>36.905000000000001</v>
      </c>
      <c r="AA66" s="6">
        <v>70.75</v>
      </c>
      <c r="AB66" s="5" t="s">
        <v>42</v>
      </c>
      <c r="AM66" s="5" t="s">
        <v>42</v>
      </c>
      <c r="AN66" s="6">
        <v>0</v>
      </c>
      <c r="AP66" s="7">
        <v>70.75</v>
      </c>
      <c r="AQ66" s="4">
        <v>2</v>
      </c>
      <c r="AR66" s="5" t="s">
        <v>188</v>
      </c>
      <c r="AS66" s="15">
        <f t="shared" si="0"/>
        <v>50.1</v>
      </c>
      <c r="AT66" s="16" t="str">
        <f t="shared" si="3"/>
        <v/>
      </c>
      <c r="AU66" s="16" t="str">
        <f t="shared" si="4"/>
        <v/>
      </c>
    </row>
    <row r="67" spans="1:47" ht="11.25" customHeight="1" x14ac:dyDescent="0.2">
      <c r="A67" s="4"/>
      <c r="B67" s="5"/>
      <c r="C67" s="5"/>
      <c r="D67" s="5"/>
      <c r="E67" s="5"/>
      <c r="F67" s="6"/>
      <c r="G67" s="6"/>
      <c r="H67" s="6"/>
      <c r="I67" s="6"/>
      <c r="J67" s="6"/>
      <c r="K67" s="6"/>
      <c r="M67" s="12"/>
      <c r="O67" s="6"/>
      <c r="P67" s="5"/>
      <c r="Q67" s="6"/>
      <c r="R67" s="6"/>
      <c r="S67" s="6"/>
      <c r="T67" s="6"/>
      <c r="U67" s="6"/>
      <c r="V67" s="6"/>
      <c r="W67" s="6"/>
      <c r="X67" s="12"/>
      <c r="Z67" s="6"/>
      <c r="AA67" s="6"/>
      <c r="AB67" s="5"/>
      <c r="AM67" s="5"/>
      <c r="AN67" s="6"/>
      <c r="AP67" s="7"/>
      <c r="AQ67" s="4"/>
      <c r="AR67" s="5"/>
      <c r="AS67" s="15"/>
      <c r="AT67" s="16" t="str">
        <f t="shared" si="3"/>
        <v/>
      </c>
      <c r="AU67" s="16" t="str">
        <f t="shared" si="4"/>
        <v/>
      </c>
    </row>
    <row r="68" spans="1:47" ht="11.25" customHeight="1" x14ac:dyDescent="0.2">
      <c r="A68" s="4">
        <v>9350</v>
      </c>
      <c r="B68" s="5" t="s">
        <v>189</v>
      </c>
      <c r="C68" s="5" t="s">
        <v>190</v>
      </c>
      <c r="D68" s="5" t="s">
        <v>191</v>
      </c>
      <c r="E68" s="5" t="s">
        <v>192</v>
      </c>
      <c r="F68" s="6">
        <v>7.8</v>
      </c>
      <c r="G68" s="6">
        <v>7.5</v>
      </c>
      <c r="H68" s="6">
        <v>7.9</v>
      </c>
      <c r="I68" s="6">
        <v>7.9</v>
      </c>
      <c r="J68" s="6">
        <v>9.9</v>
      </c>
      <c r="K68" s="6">
        <v>25.6</v>
      </c>
      <c r="M68" s="12">
        <v>12.595000000000001</v>
      </c>
      <c r="O68" s="6">
        <v>38.195</v>
      </c>
      <c r="P68" s="5" t="s">
        <v>42</v>
      </c>
      <c r="Q68" s="6">
        <v>7.5</v>
      </c>
      <c r="R68" s="6">
        <v>7.6</v>
      </c>
      <c r="S68" s="6">
        <v>7.8</v>
      </c>
      <c r="T68" s="6">
        <v>7.5</v>
      </c>
      <c r="U68" s="6">
        <v>9.6999999999999993</v>
      </c>
      <c r="V68" s="6">
        <v>24.8</v>
      </c>
      <c r="W68" s="6">
        <v>5.2</v>
      </c>
      <c r="X68" s="12">
        <v>12.055</v>
      </c>
      <c r="Z68" s="6">
        <v>42.055</v>
      </c>
      <c r="AA68" s="6">
        <v>80.25</v>
      </c>
      <c r="AB68" s="5" t="s">
        <v>42</v>
      </c>
      <c r="AM68" s="5" t="s">
        <v>42</v>
      </c>
      <c r="AN68" s="6">
        <v>0</v>
      </c>
      <c r="AP68" s="7">
        <v>80.25</v>
      </c>
      <c r="AQ68" s="4">
        <v>1</v>
      </c>
      <c r="AR68" s="5" t="s">
        <v>193</v>
      </c>
      <c r="AS68" s="15">
        <f t="shared" si="0"/>
        <v>55.6</v>
      </c>
      <c r="AT68" s="16" t="str">
        <f t="shared" si="3"/>
        <v>Eligible</v>
      </c>
      <c r="AU68" s="16" t="str">
        <f t="shared" si="4"/>
        <v>Eligible</v>
      </c>
    </row>
    <row r="69" spans="1:47" ht="11.25" customHeight="1" x14ac:dyDescent="0.2">
      <c r="A69" s="4">
        <v>9348</v>
      </c>
      <c r="B69" s="5" t="s">
        <v>194</v>
      </c>
      <c r="C69" s="5" t="s">
        <v>190</v>
      </c>
      <c r="D69" s="5" t="s">
        <v>191</v>
      </c>
      <c r="E69" s="5" t="s">
        <v>192</v>
      </c>
      <c r="F69" s="6">
        <v>7.7</v>
      </c>
      <c r="G69" s="6">
        <v>7.9</v>
      </c>
      <c r="H69" s="6">
        <v>7.9</v>
      </c>
      <c r="I69" s="6">
        <v>7.8</v>
      </c>
      <c r="J69" s="6">
        <v>9.6999999999999993</v>
      </c>
      <c r="K69" s="6">
        <v>25.4</v>
      </c>
      <c r="M69" s="12">
        <v>12.234999999999999</v>
      </c>
      <c r="O69" s="6">
        <v>37.634999999999998</v>
      </c>
      <c r="P69" s="5" t="s">
        <v>42</v>
      </c>
      <c r="Q69" s="6">
        <v>7.6</v>
      </c>
      <c r="R69" s="6">
        <v>7.9</v>
      </c>
      <c r="S69" s="6">
        <v>7.6</v>
      </c>
      <c r="T69" s="6">
        <v>7.6</v>
      </c>
      <c r="U69" s="6">
        <v>9.6</v>
      </c>
      <c r="V69" s="6">
        <v>24.8</v>
      </c>
      <c r="W69" s="6">
        <v>5.2</v>
      </c>
      <c r="X69" s="12">
        <v>12.15</v>
      </c>
      <c r="Z69" s="6">
        <v>42.15</v>
      </c>
      <c r="AA69" s="6">
        <v>79.784999999999997</v>
      </c>
      <c r="AB69" s="5" t="s">
        <v>42</v>
      </c>
      <c r="AM69" s="5" t="s">
        <v>42</v>
      </c>
      <c r="AN69" s="6">
        <v>0</v>
      </c>
      <c r="AP69" s="7">
        <v>79.784999999999997</v>
      </c>
      <c r="AQ69" s="4">
        <v>2</v>
      </c>
      <c r="AR69" s="5" t="s">
        <v>195</v>
      </c>
      <c r="AS69" s="15">
        <f t="shared" si="0"/>
        <v>55.4</v>
      </c>
      <c r="AT69" s="16" t="str">
        <f t="shared" si="3"/>
        <v>Eligible</v>
      </c>
      <c r="AU69" s="16" t="str">
        <f t="shared" si="4"/>
        <v/>
      </c>
    </row>
    <row r="70" spans="1:47" ht="11.25" customHeight="1" x14ac:dyDescent="0.2">
      <c r="A70" s="4">
        <v>9286</v>
      </c>
      <c r="B70" s="5" t="s">
        <v>196</v>
      </c>
      <c r="C70" s="5" t="s">
        <v>71</v>
      </c>
      <c r="D70" s="5" t="s">
        <v>191</v>
      </c>
      <c r="E70" s="5" t="s">
        <v>192</v>
      </c>
      <c r="F70" s="6">
        <v>7.5</v>
      </c>
      <c r="G70" s="6">
        <v>7.6</v>
      </c>
      <c r="H70" s="6">
        <v>7.8</v>
      </c>
      <c r="I70" s="6">
        <v>7.7</v>
      </c>
      <c r="J70" s="6">
        <v>9.1999999999999993</v>
      </c>
      <c r="K70" s="6">
        <v>24.5</v>
      </c>
      <c r="M70" s="12">
        <v>12.755000000000001</v>
      </c>
      <c r="O70" s="6">
        <v>37.255000000000003</v>
      </c>
      <c r="P70" s="5" t="s">
        <v>42</v>
      </c>
      <c r="Q70" s="6">
        <v>6.7</v>
      </c>
      <c r="R70" s="6">
        <v>7.2</v>
      </c>
      <c r="S70" s="6">
        <v>7.3</v>
      </c>
      <c r="T70" s="6">
        <v>7.3</v>
      </c>
      <c r="U70" s="6">
        <v>9.1999999999999993</v>
      </c>
      <c r="V70" s="6">
        <v>23.7</v>
      </c>
      <c r="W70" s="6">
        <v>4.5</v>
      </c>
      <c r="X70" s="12">
        <v>13.695</v>
      </c>
      <c r="Z70" s="6">
        <v>41.895000000000003</v>
      </c>
      <c r="AA70" s="6">
        <v>79.150000000000006</v>
      </c>
      <c r="AB70" s="5" t="s">
        <v>42</v>
      </c>
      <c r="AM70" s="5" t="s">
        <v>42</v>
      </c>
      <c r="AN70" s="6">
        <v>0</v>
      </c>
      <c r="AP70" s="7">
        <v>79.150000000000006</v>
      </c>
      <c r="AQ70" s="4">
        <v>3</v>
      </c>
      <c r="AR70" s="5" t="s">
        <v>197</v>
      </c>
      <c r="AS70" s="15">
        <f t="shared" si="0"/>
        <v>52.70000000000001</v>
      </c>
      <c r="AT70" s="16" t="str">
        <f t="shared" si="3"/>
        <v>Eligible</v>
      </c>
      <c r="AU70" s="16" t="str">
        <f t="shared" si="4"/>
        <v/>
      </c>
    </row>
    <row r="71" spans="1:47" ht="11.25" customHeight="1" x14ac:dyDescent="0.2">
      <c r="A71" s="4">
        <v>9293</v>
      </c>
      <c r="B71" s="5" t="s">
        <v>198</v>
      </c>
      <c r="C71" s="5" t="s">
        <v>71</v>
      </c>
      <c r="D71" s="5" t="s">
        <v>191</v>
      </c>
      <c r="E71" s="5" t="s">
        <v>192</v>
      </c>
      <c r="F71" s="6">
        <v>7.5</v>
      </c>
      <c r="G71" s="6">
        <v>7.6</v>
      </c>
      <c r="H71" s="6">
        <v>7.6</v>
      </c>
      <c r="I71" s="6">
        <v>7.5</v>
      </c>
      <c r="J71" s="6">
        <v>9.6999999999999993</v>
      </c>
      <c r="K71" s="6">
        <v>24.8</v>
      </c>
      <c r="M71" s="12">
        <v>11.935</v>
      </c>
      <c r="O71" s="6">
        <v>36.734999999999999</v>
      </c>
      <c r="P71" s="5" t="s">
        <v>42</v>
      </c>
      <c r="Q71" s="6">
        <v>7.2</v>
      </c>
      <c r="R71" s="6">
        <v>7.3</v>
      </c>
      <c r="S71" s="6">
        <v>7.4</v>
      </c>
      <c r="T71" s="6">
        <v>7.3</v>
      </c>
      <c r="U71" s="6">
        <v>9.4</v>
      </c>
      <c r="V71" s="6">
        <v>24</v>
      </c>
      <c r="W71" s="6">
        <v>4.3</v>
      </c>
      <c r="X71" s="12">
        <v>11.324999999999999</v>
      </c>
      <c r="Z71" s="6">
        <v>39.625</v>
      </c>
      <c r="AA71" s="6">
        <v>76.36</v>
      </c>
      <c r="AB71" s="5" t="s">
        <v>42</v>
      </c>
      <c r="AM71" s="5" t="s">
        <v>42</v>
      </c>
      <c r="AN71" s="6">
        <v>0</v>
      </c>
      <c r="AP71" s="7">
        <v>76.36</v>
      </c>
      <c r="AQ71" s="4">
        <v>4</v>
      </c>
      <c r="AR71" s="5" t="s">
        <v>199</v>
      </c>
      <c r="AS71" s="15">
        <f t="shared" si="0"/>
        <v>53.099999999999994</v>
      </c>
      <c r="AT71" s="16" t="str">
        <f t="shared" si="3"/>
        <v>Eligible</v>
      </c>
      <c r="AU71" s="16" t="str">
        <f t="shared" si="4"/>
        <v/>
      </c>
    </row>
    <row r="72" spans="1:47" ht="11.25" customHeight="1" x14ac:dyDescent="0.2">
      <c r="A72" s="4">
        <v>9314</v>
      </c>
      <c r="B72" s="5" t="s">
        <v>200</v>
      </c>
      <c r="C72" s="5" t="s">
        <v>88</v>
      </c>
      <c r="D72" s="5" t="s">
        <v>191</v>
      </c>
      <c r="E72" s="5" t="s">
        <v>192</v>
      </c>
      <c r="F72" s="6">
        <v>7.4</v>
      </c>
      <c r="G72" s="6">
        <v>7.6</v>
      </c>
      <c r="H72" s="6">
        <v>7.4</v>
      </c>
      <c r="I72" s="6">
        <v>7.3</v>
      </c>
      <c r="J72" s="6">
        <v>9.6999999999999993</v>
      </c>
      <c r="K72" s="6">
        <v>24.5</v>
      </c>
      <c r="M72" s="12">
        <v>12.045</v>
      </c>
      <c r="O72" s="6">
        <v>36.545000000000002</v>
      </c>
      <c r="P72" s="5" t="s">
        <v>42</v>
      </c>
      <c r="Q72" s="6">
        <v>6.6</v>
      </c>
      <c r="R72" s="6">
        <v>6.6</v>
      </c>
      <c r="S72" s="6">
        <v>6.5</v>
      </c>
      <c r="T72" s="6">
        <v>7</v>
      </c>
      <c r="U72" s="6">
        <v>9.3000000000000007</v>
      </c>
      <c r="V72" s="6">
        <v>22.5</v>
      </c>
      <c r="W72" s="6">
        <v>4.8</v>
      </c>
      <c r="X72" s="12">
        <v>11.55</v>
      </c>
      <c r="Z72" s="6">
        <v>38.85</v>
      </c>
      <c r="AA72" s="6">
        <v>75.394999999999996</v>
      </c>
      <c r="AB72" s="5" t="s">
        <v>42</v>
      </c>
      <c r="AM72" s="5" t="s">
        <v>42</v>
      </c>
      <c r="AN72" s="6">
        <v>0</v>
      </c>
      <c r="AP72" s="7">
        <v>75.394999999999996</v>
      </c>
      <c r="AQ72" s="4">
        <v>5</v>
      </c>
      <c r="AR72" s="5" t="s">
        <v>201</v>
      </c>
      <c r="AS72" s="15">
        <f t="shared" si="0"/>
        <v>51.8</v>
      </c>
      <c r="AT72" s="16" t="str">
        <f t="shared" si="3"/>
        <v/>
      </c>
      <c r="AU72" s="16" t="str">
        <f t="shared" si="4"/>
        <v/>
      </c>
    </row>
    <row r="73" spans="1:47" ht="11.25" customHeight="1" x14ac:dyDescent="0.2">
      <c r="A73" s="4">
        <v>9337</v>
      </c>
      <c r="B73" s="5" t="s">
        <v>202</v>
      </c>
      <c r="C73" s="5" t="s">
        <v>65</v>
      </c>
      <c r="D73" s="5" t="s">
        <v>191</v>
      </c>
      <c r="E73" s="5" t="s">
        <v>192</v>
      </c>
      <c r="F73" s="6">
        <v>7.4</v>
      </c>
      <c r="G73" s="6">
        <v>7.5</v>
      </c>
      <c r="H73" s="6">
        <v>7.5</v>
      </c>
      <c r="I73" s="6">
        <v>7.4</v>
      </c>
      <c r="J73" s="6">
        <v>9.6999999999999993</v>
      </c>
      <c r="K73" s="6">
        <v>24.6</v>
      </c>
      <c r="M73" s="12">
        <v>11.77</v>
      </c>
      <c r="O73" s="6">
        <v>36.369999999999997</v>
      </c>
      <c r="P73" s="5" t="s">
        <v>42</v>
      </c>
      <c r="Q73" s="6">
        <v>7.7</v>
      </c>
      <c r="R73" s="6">
        <v>7.5</v>
      </c>
      <c r="S73" s="6">
        <v>7.4</v>
      </c>
      <c r="T73" s="6">
        <v>7.5</v>
      </c>
      <c r="U73" s="6">
        <v>9.4</v>
      </c>
      <c r="V73" s="6">
        <v>24.4</v>
      </c>
      <c r="W73" s="6">
        <v>2.6</v>
      </c>
      <c r="X73" s="12">
        <v>11.585000000000001</v>
      </c>
      <c r="Z73" s="6">
        <v>38.585000000000001</v>
      </c>
      <c r="AA73" s="6">
        <v>74.954999999999998</v>
      </c>
      <c r="AB73" s="5" t="s">
        <v>42</v>
      </c>
      <c r="AM73" s="5" t="s">
        <v>42</v>
      </c>
      <c r="AN73" s="6">
        <v>0</v>
      </c>
      <c r="AP73" s="7">
        <v>74.954999999999998</v>
      </c>
      <c r="AQ73" s="4">
        <v>6</v>
      </c>
      <c r="AR73" s="5" t="s">
        <v>203</v>
      </c>
      <c r="AS73" s="15">
        <f t="shared" si="0"/>
        <v>51.6</v>
      </c>
      <c r="AT73" s="16" t="str">
        <f t="shared" si="3"/>
        <v/>
      </c>
      <c r="AU73" s="16" t="str">
        <f t="shared" si="4"/>
        <v/>
      </c>
    </row>
    <row r="74" spans="1:47" ht="11.25" customHeight="1" x14ac:dyDescent="0.2">
      <c r="A74" s="4">
        <v>9342</v>
      </c>
      <c r="B74" s="5" t="s">
        <v>204</v>
      </c>
      <c r="C74" s="5" t="s">
        <v>65</v>
      </c>
      <c r="D74" s="5" t="s">
        <v>191</v>
      </c>
      <c r="E74" s="5" t="s">
        <v>192</v>
      </c>
      <c r="F74" s="6">
        <v>7.6</v>
      </c>
      <c r="G74" s="6">
        <v>7.6</v>
      </c>
      <c r="H74" s="6">
        <v>7.5</v>
      </c>
      <c r="I74" s="6">
        <v>7.5</v>
      </c>
      <c r="J74" s="6">
        <v>9.9</v>
      </c>
      <c r="K74" s="6">
        <v>25</v>
      </c>
      <c r="M74" s="12">
        <v>11.125</v>
      </c>
      <c r="O74" s="6">
        <v>36.125</v>
      </c>
      <c r="P74" s="5" t="s">
        <v>42</v>
      </c>
      <c r="Q74" s="6">
        <v>7.4</v>
      </c>
      <c r="R74" s="6">
        <v>7.7</v>
      </c>
      <c r="S74" s="6">
        <v>7.5</v>
      </c>
      <c r="T74" s="6">
        <v>7.6</v>
      </c>
      <c r="U74" s="6">
        <v>10</v>
      </c>
      <c r="V74" s="6">
        <v>25.1</v>
      </c>
      <c r="W74" s="6">
        <v>2.6</v>
      </c>
      <c r="X74" s="12">
        <v>11.015000000000001</v>
      </c>
      <c r="Z74" s="6">
        <v>38.715000000000003</v>
      </c>
      <c r="AA74" s="6">
        <v>74.84</v>
      </c>
      <c r="AB74" s="5" t="s">
        <v>42</v>
      </c>
      <c r="AM74" s="5" t="s">
        <v>42</v>
      </c>
      <c r="AN74" s="6">
        <v>0</v>
      </c>
      <c r="AP74" s="7">
        <v>74.84</v>
      </c>
      <c r="AQ74" s="4">
        <v>7</v>
      </c>
      <c r="AR74" s="5" t="s">
        <v>205</v>
      </c>
      <c r="AS74" s="15">
        <f t="shared" si="0"/>
        <v>52.7</v>
      </c>
      <c r="AT74" s="16" t="str">
        <f t="shared" si="3"/>
        <v>Eligible</v>
      </c>
      <c r="AU74" s="16" t="str">
        <f t="shared" si="4"/>
        <v/>
      </c>
    </row>
    <row r="75" spans="1:47" ht="11.25" customHeight="1" x14ac:dyDescent="0.2">
      <c r="A75" s="4">
        <v>9301</v>
      </c>
      <c r="B75" s="5" t="s">
        <v>206</v>
      </c>
      <c r="C75" s="5" t="s">
        <v>88</v>
      </c>
      <c r="D75" s="5" t="s">
        <v>191</v>
      </c>
      <c r="E75" s="5" t="s">
        <v>192</v>
      </c>
      <c r="F75" s="6">
        <v>7.5</v>
      </c>
      <c r="G75" s="6">
        <v>7.3</v>
      </c>
      <c r="H75" s="6">
        <v>7.4</v>
      </c>
      <c r="I75" s="6">
        <v>7.4</v>
      </c>
      <c r="J75" s="6">
        <v>9.4</v>
      </c>
      <c r="K75" s="6">
        <v>24.2</v>
      </c>
      <c r="M75" s="12">
        <v>11.305</v>
      </c>
      <c r="O75" s="6">
        <v>35.505000000000003</v>
      </c>
      <c r="P75" s="5" t="s">
        <v>42</v>
      </c>
      <c r="Q75" s="6">
        <v>7.2</v>
      </c>
      <c r="R75" s="6">
        <v>7</v>
      </c>
      <c r="S75" s="6">
        <v>6.9</v>
      </c>
      <c r="T75" s="6">
        <v>7</v>
      </c>
      <c r="U75" s="6">
        <v>9.4</v>
      </c>
      <c r="V75" s="6">
        <v>23.4</v>
      </c>
      <c r="W75" s="6">
        <v>5.2</v>
      </c>
      <c r="X75" s="12">
        <v>10.045</v>
      </c>
      <c r="Z75" s="6">
        <v>38.645000000000003</v>
      </c>
      <c r="AA75" s="6">
        <v>74.150000000000006</v>
      </c>
      <c r="AB75" s="5" t="s">
        <v>42</v>
      </c>
      <c r="AM75" s="5" t="s">
        <v>42</v>
      </c>
      <c r="AN75" s="6">
        <v>0</v>
      </c>
      <c r="AP75" s="7">
        <v>74.150000000000006</v>
      </c>
      <c r="AQ75" s="4">
        <v>8</v>
      </c>
      <c r="AR75" s="5" t="s">
        <v>207</v>
      </c>
      <c r="AS75" s="15">
        <f t="shared" si="0"/>
        <v>52.800000000000004</v>
      </c>
      <c r="AT75" s="16" t="str">
        <f t="shared" si="3"/>
        <v>Eligible</v>
      </c>
      <c r="AU75" s="16" t="str">
        <f t="shared" si="4"/>
        <v/>
      </c>
    </row>
    <row r="76" spans="1:47" ht="11.25" customHeight="1" x14ac:dyDescent="0.2">
      <c r="A76" s="4">
        <v>9310</v>
      </c>
      <c r="B76" s="5" t="s">
        <v>208</v>
      </c>
      <c r="C76" s="5" t="s">
        <v>71</v>
      </c>
      <c r="D76" s="5" t="s">
        <v>191</v>
      </c>
      <c r="E76" s="5" t="s">
        <v>192</v>
      </c>
      <c r="F76" s="6">
        <v>7.5</v>
      </c>
      <c r="G76" s="6">
        <v>7.3</v>
      </c>
      <c r="H76" s="6">
        <v>7.5</v>
      </c>
      <c r="I76" s="6">
        <v>7.5</v>
      </c>
      <c r="J76" s="6">
        <v>9.6999999999999993</v>
      </c>
      <c r="K76" s="6">
        <v>24.7</v>
      </c>
      <c r="M76" s="12">
        <v>11.275</v>
      </c>
      <c r="N76" s="4">
        <v>0.2</v>
      </c>
      <c r="O76" s="6">
        <v>35.774999999999999</v>
      </c>
      <c r="P76" s="5" t="s">
        <v>42</v>
      </c>
      <c r="Q76" s="6">
        <v>7</v>
      </c>
      <c r="R76" s="6">
        <v>7.1</v>
      </c>
      <c r="S76" s="6">
        <v>6.7</v>
      </c>
      <c r="T76" s="6">
        <v>6.8</v>
      </c>
      <c r="U76" s="6">
        <v>9.5</v>
      </c>
      <c r="V76" s="6">
        <v>23.3</v>
      </c>
      <c r="W76" s="6">
        <v>3.9</v>
      </c>
      <c r="X76" s="12">
        <v>10.4</v>
      </c>
      <c r="Z76" s="6">
        <v>37.6</v>
      </c>
      <c r="AA76" s="6">
        <v>73.375</v>
      </c>
      <c r="AB76" s="5" t="s">
        <v>42</v>
      </c>
      <c r="AM76" s="5" t="s">
        <v>42</v>
      </c>
      <c r="AN76" s="6">
        <v>0</v>
      </c>
      <c r="AP76" s="7">
        <v>73.375</v>
      </c>
      <c r="AQ76" s="4">
        <v>9</v>
      </c>
      <c r="AR76" s="5" t="s">
        <v>209</v>
      </c>
      <c r="AS76" s="15">
        <f t="shared" si="0"/>
        <v>51.7</v>
      </c>
      <c r="AT76" s="16" t="str">
        <f t="shared" si="3"/>
        <v/>
      </c>
      <c r="AU76" s="16" t="str">
        <f t="shared" si="4"/>
        <v/>
      </c>
    </row>
    <row r="77" spans="1:47" ht="11.25" customHeight="1" x14ac:dyDescent="0.2">
      <c r="A77" s="4">
        <v>9333</v>
      </c>
      <c r="B77" s="5" t="s">
        <v>210</v>
      </c>
      <c r="C77" s="5" t="s">
        <v>65</v>
      </c>
      <c r="D77" s="5" t="s">
        <v>191</v>
      </c>
      <c r="E77" s="5" t="s">
        <v>192</v>
      </c>
      <c r="F77" s="6">
        <v>7.2</v>
      </c>
      <c r="G77" s="6">
        <v>6.9</v>
      </c>
      <c r="H77" s="6">
        <v>7.4</v>
      </c>
      <c r="I77" s="6">
        <v>7</v>
      </c>
      <c r="J77" s="6">
        <v>9.1</v>
      </c>
      <c r="K77" s="6">
        <v>23.3</v>
      </c>
      <c r="M77" s="12">
        <v>11.755000000000001</v>
      </c>
      <c r="O77" s="6">
        <v>35.055</v>
      </c>
      <c r="P77" s="5" t="s">
        <v>42</v>
      </c>
      <c r="Q77" s="6">
        <v>7.1</v>
      </c>
      <c r="R77" s="6">
        <v>7.5</v>
      </c>
      <c r="S77" s="6">
        <v>7.1</v>
      </c>
      <c r="T77" s="6">
        <v>7.2</v>
      </c>
      <c r="U77" s="6">
        <v>9.5</v>
      </c>
      <c r="V77" s="6">
        <v>23.8</v>
      </c>
      <c r="W77" s="6">
        <v>3</v>
      </c>
      <c r="X77" s="12">
        <v>11.265000000000001</v>
      </c>
      <c r="Z77" s="6">
        <v>38.064999999999998</v>
      </c>
      <c r="AA77" s="6">
        <v>73.12</v>
      </c>
      <c r="AB77" s="5" t="s">
        <v>42</v>
      </c>
      <c r="AM77" s="5" t="s">
        <v>42</v>
      </c>
      <c r="AN77" s="6">
        <v>0</v>
      </c>
      <c r="AP77" s="7">
        <v>73.12</v>
      </c>
      <c r="AQ77" s="4">
        <v>10</v>
      </c>
      <c r="AR77" s="5" t="s">
        <v>211</v>
      </c>
      <c r="AS77" s="15">
        <f t="shared" si="0"/>
        <v>50.1</v>
      </c>
      <c r="AT77" s="16" t="str">
        <f t="shared" si="3"/>
        <v/>
      </c>
      <c r="AU77" s="16" t="str">
        <f t="shared" si="4"/>
        <v/>
      </c>
    </row>
    <row r="78" spans="1:47" ht="11.25" customHeight="1" x14ac:dyDescent="0.2">
      <c r="A78" s="4">
        <v>9323</v>
      </c>
      <c r="B78" s="5" t="s">
        <v>212</v>
      </c>
      <c r="C78" s="5" t="s">
        <v>71</v>
      </c>
      <c r="D78" s="5" t="s">
        <v>191</v>
      </c>
      <c r="E78" s="5" t="s">
        <v>192</v>
      </c>
      <c r="F78" s="6">
        <v>7.3</v>
      </c>
      <c r="G78" s="6">
        <v>7.2</v>
      </c>
      <c r="H78" s="6">
        <v>7.4</v>
      </c>
      <c r="I78" s="6">
        <v>7.2</v>
      </c>
      <c r="J78" s="6">
        <v>9.5</v>
      </c>
      <c r="K78" s="6">
        <v>24</v>
      </c>
      <c r="M78" s="12">
        <v>10.63</v>
      </c>
      <c r="O78" s="6">
        <v>34.630000000000003</v>
      </c>
      <c r="P78" s="5" t="s">
        <v>42</v>
      </c>
      <c r="Q78" s="6">
        <v>6.6</v>
      </c>
      <c r="R78" s="6">
        <v>6.9</v>
      </c>
      <c r="S78" s="6">
        <v>6.7</v>
      </c>
      <c r="T78" s="6">
        <v>6.8</v>
      </c>
      <c r="U78" s="6">
        <v>9.6</v>
      </c>
      <c r="V78" s="6">
        <v>23.1</v>
      </c>
      <c r="W78" s="6">
        <v>4.5999999999999996</v>
      </c>
      <c r="X78" s="12">
        <v>10.130000000000001</v>
      </c>
      <c r="Z78" s="6">
        <v>37.83</v>
      </c>
      <c r="AA78" s="6">
        <v>72.459999999999994</v>
      </c>
      <c r="AB78" s="5" t="s">
        <v>42</v>
      </c>
      <c r="AM78" s="5" t="s">
        <v>42</v>
      </c>
      <c r="AN78" s="6">
        <v>0</v>
      </c>
      <c r="AP78" s="7">
        <v>72.459999999999994</v>
      </c>
      <c r="AQ78" s="4">
        <v>11</v>
      </c>
      <c r="AR78" s="5" t="s">
        <v>213</v>
      </c>
      <c r="AS78" s="15">
        <f t="shared" ref="AS78:AS117" si="5">AA78-M78-X78</f>
        <v>51.699999999999989</v>
      </c>
      <c r="AT78" s="16" t="str">
        <f t="shared" si="3"/>
        <v/>
      </c>
      <c r="AU78" s="16" t="str">
        <f t="shared" si="4"/>
        <v/>
      </c>
    </row>
    <row r="79" spans="1:47" ht="11.25" customHeight="1" x14ac:dyDescent="0.2">
      <c r="A79" s="4">
        <v>9349</v>
      </c>
      <c r="B79" s="5" t="s">
        <v>214</v>
      </c>
      <c r="C79" s="5" t="s">
        <v>190</v>
      </c>
      <c r="D79" s="5" t="s">
        <v>191</v>
      </c>
      <c r="E79" s="5" t="s">
        <v>192</v>
      </c>
      <c r="F79" s="6">
        <v>6.8</v>
      </c>
      <c r="G79" s="6">
        <v>6.5</v>
      </c>
      <c r="H79" s="6">
        <v>6.8</v>
      </c>
      <c r="J79" s="6">
        <v>8.5</v>
      </c>
      <c r="K79" s="6">
        <v>22</v>
      </c>
      <c r="M79" s="12">
        <v>10.64</v>
      </c>
      <c r="O79" s="6">
        <v>32.64</v>
      </c>
      <c r="P79" s="5" t="s">
        <v>215</v>
      </c>
      <c r="Q79" s="6">
        <v>7.2</v>
      </c>
      <c r="R79" s="6">
        <v>7.5</v>
      </c>
      <c r="S79" s="6">
        <v>6.8</v>
      </c>
      <c r="T79" s="6">
        <v>6.9</v>
      </c>
      <c r="U79" s="6">
        <v>9.1999999999999993</v>
      </c>
      <c r="V79" s="6">
        <v>23.3</v>
      </c>
      <c r="W79" s="6">
        <v>5</v>
      </c>
      <c r="X79" s="12">
        <v>11.42</v>
      </c>
      <c r="Z79" s="6">
        <v>39.72</v>
      </c>
      <c r="AA79" s="6">
        <v>72.36</v>
      </c>
      <c r="AB79" s="5" t="s">
        <v>42</v>
      </c>
      <c r="AM79" s="5" t="s">
        <v>42</v>
      </c>
      <c r="AN79" s="6">
        <v>0</v>
      </c>
      <c r="AP79" s="7">
        <v>72.36</v>
      </c>
      <c r="AQ79" s="4">
        <v>12</v>
      </c>
      <c r="AR79" s="5" t="s">
        <v>216</v>
      </c>
      <c r="AS79" s="15">
        <f t="shared" si="5"/>
        <v>50.3</v>
      </c>
      <c r="AT79" s="16" t="str">
        <f t="shared" si="3"/>
        <v/>
      </c>
      <c r="AU79" s="16" t="str">
        <f t="shared" si="4"/>
        <v/>
      </c>
    </row>
    <row r="80" spans="1:47" ht="11.25" customHeight="1" x14ac:dyDescent="0.2">
      <c r="A80" s="4">
        <v>9306</v>
      </c>
      <c r="B80" s="5" t="s">
        <v>217</v>
      </c>
      <c r="C80" s="5" t="s">
        <v>88</v>
      </c>
      <c r="D80" s="5" t="s">
        <v>191</v>
      </c>
      <c r="E80" s="5" t="s">
        <v>192</v>
      </c>
      <c r="F80" s="6">
        <v>6.7</v>
      </c>
      <c r="G80" s="6">
        <v>6.7</v>
      </c>
      <c r="H80" s="6">
        <v>7</v>
      </c>
      <c r="I80" s="6">
        <v>6.7</v>
      </c>
      <c r="J80" s="6">
        <v>9.1999999999999993</v>
      </c>
      <c r="K80" s="6">
        <v>22.6</v>
      </c>
      <c r="M80" s="12">
        <v>10.225</v>
      </c>
      <c r="O80" s="6">
        <v>32.825000000000003</v>
      </c>
      <c r="P80" s="5" t="s">
        <v>42</v>
      </c>
      <c r="Q80" s="6">
        <v>7</v>
      </c>
      <c r="R80" s="6">
        <v>6.7</v>
      </c>
      <c r="S80" s="6">
        <v>7</v>
      </c>
      <c r="T80" s="6">
        <v>6.8</v>
      </c>
      <c r="U80" s="6">
        <v>9.4</v>
      </c>
      <c r="V80" s="6">
        <v>23.2</v>
      </c>
      <c r="W80" s="6">
        <v>4.5999999999999996</v>
      </c>
      <c r="X80" s="12">
        <v>10.34</v>
      </c>
      <c r="Z80" s="6">
        <v>38.14</v>
      </c>
      <c r="AA80" s="6">
        <v>70.965000000000003</v>
      </c>
      <c r="AB80" s="5" t="s">
        <v>42</v>
      </c>
      <c r="AM80" s="5" t="s">
        <v>42</v>
      </c>
      <c r="AN80" s="6">
        <v>0</v>
      </c>
      <c r="AP80" s="7">
        <v>70.965000000000003</v>
      </c>
      <c r="AQ80" s="4">
        <v>13</v>
      </c>
      <c r="AR80" s="5" t="s">
        <v>218</v>
      </c>
      <c r="AS80" s="15">
        <f t="shared" si="5"/>
        <v>50.400000000000006</v>
      </c>
      <c r="AT80" s="16" t="str">
        <f t="shared" si="3"/>
        <v/>
      </c>
      <c r="AU80" s="16" t="str">
        <f t="shared" si="4"/>
        <v/>
      </c>
    </row>
    <row r="81" spans="1:47" ht="11.25" customHeight="1" x14ac:dyDescent="0.2">
      <c r="A81" s="4">
        <v>9308</v>
      </c>
      <c r="B81" s="5" t="s">
        <v>219</v>
      </c>
      <c r="C81" s="5" t="s">
        <v>51</v>
      </c>
      <c r="D81" s="5" t="s">
        <v>191</v>
      </c>
      <c r="E81" s="5" t="s">
        <v>192</v>
      </c>
      <c r="F81" s="6">
        <v>6.1</v>
      </c>
      <c r="G81" s="6">
        <v>6.4</v>
      </c>
      <c r="H81" s="6">
        <v>6.1</v>
      </c>
      <c r="I81" s="6">
        <v>6.3</v>
      </c>
      <c r="J81" s="6">
        <v>8.6</v>
      </c>
      <c r="K81" s="6">
        <v>21</v>
      </c>
      <c r="M81" s="12">
        <v>8.4550000000000001</v>
      </c>
      <c r="O81" s="6">
        <v>29.454999999999998</v>
      </c>
      <c r="P81" s="5" t="s">
        <v>215</v>
      </c>
      <c r="Q81" s="6">
        <v>6.1</v>
      </c>
      <c r="R81" s="6">
        <v>6.5</v>
      </c>
      <c r="S81" s="6">
        <v>6.2</v>
      </c>
      <c r="T81" s="6">
        <v>6.1</v>
      </c>
      <c r="U81" s="6">
        <v>8.6</v>
      </c>
      <c r="V81" s="6">
        <v>20.9</v>
      </c>
      <c r="W81" s="6">
        <v>2.4</v>
      </c>
      <c r="X81" s="12">
        <v>8.34</v>
      </c>
      <c r="Z81" s="6">
        <v>31.64</v>
      </c>
      <c r="AA81" s="6">
        <v>61.094999999999999</v>
      </c>
      <c r="AB81" s="5" t="s">
        <v>215</v>
      </c>
      <c r="AM81" s="5" t="s">
        <v>42</v>
      </c>
      <c r="AN81" s="6">
        <v>0</v>
      </c>
      <c r="AP81" s="7">
        <v>61.094999999999999</v>
      </c>
      <c r="AQ81" s="4">
        <v>14</v>
      </c>
      <c r="AR81" s="5" t="s">
        <v>220</v>
      </c>
      <c r="AS81" s="15">
        <f t="shared" si="5"/>
        <v>44.3</v>
      </c>
      <c r="AT81" s="16" t="str">
        <f t="shared" si="3"/>
        <v/>
      </c>
      <c r="AU81" s="16" t="str">
        <f t="shared" si="4"/>
        <v/>
      </c>
    </row>
    <row r="82" spans="1:47" ht="11.25" customHeight="1" x14ac:dyDescent="0.2">
      <c r="A82" s="4">
        <v>9305</v>
      </c>
      <c r="B82" s="5" t="s">
        <v>221</v>
      </c>
      <c r="C82" s="5" t="s">
        <v>88</v>
      </c>
      <c r="D82" s="5" t="s">
        <v>191</v>
      </c>
      <c r="E82" s="5" t="s">
        <v>192</v>
      </c>
      <c r="F82" s="6">
        <v>3.4</v>
      </c>
      <c r="G82" s="6">
        <v>3.4</v>
      </c>
      <c r="H82" s="6">
        <v>3.5</v>
      </c>
      <c r="I82" s="6">
        <v>3.5</v>
      </c>
      <c r="J82" s="6">
        <v>4.8</v>
      </c>
      <c r="K82" s="6">
        <v>11.7</v>
      </c>
      <c r="M82" s="12">
        <v>5.52</v>
      </c>
      <c r="O82" s="6">
        <v>17.22</v>
      </c>
      <c r="P82" s="5" t="s">
        <v>150</v>
      </c>
      <c r="Q82" s="6">
        <v>5.7</v>
      </c>
      <c r="R82" s="6">
        <v>5.3</v>
      </c>
      <c r="S82" s="6">
        <v>5.2</v>
      </c>
      <c r="T82" s="6">
        <v>5.3</v>
      </c>
      <c r="U82" s="6">
        <v>7.2</v>
      </c>
      <c r="V82" s="6">
        <v>17.8</v>
      </c>
      <c r="W82" s="6">
        <v>2</v>
      </c>
      <c r="X82" s="12">
        <v>7.83</v>
      </c>
      <c r="Z82" s="6">
        <v>27.63</v>
      </c>
      <c r="AA82" s="6">
        <v>44.85</v>
      </c>
      <c r="AB82" s="5" t="s">
        <v>222</v>
      </c>
      <c r="AM82" s="5" t="s">
        <v>42</v>
      </c>
      <c r="AN82" s="6">
        <v>0</v>
      </c>
      <c r="AP82" s="7">
        <v>44.85</v>
      </c>
      <c r="AQ82" s="4">
        <v>15</v>
      </c>
      <c r="AR82" s="5" t="s">
        <v>223</v>
      </c>
      <c r="AS82" s="15">
        <f t="shared" si="5"/>
        <v>31.5</v>
      </c>
      <c r="AT82" s="16" t="str">
        <f t="shared" si="3"/>
        <v/>
      </c>
      <c r="AU82" s="16" t="str">
        <f t="shared" si="4"/>
        <v/>
      </c>
    </row>
    <row r="83" spans="1:47" ht="11.25" customHeight="1" x14ac:dyDescent="0.2">
      <c r="A83" s="4"/>
      <c r="B83" s="5"/>
      <c r="C83" s="5"/>
      <c r="D83" s="5"/>
      <c r="E83" s="5"/>
      <c r="O83" s="6"/>
      <c r="P83" s="5"/>
      <c r="Z83" s="6"/>
      <c r="AA83" s="6"/>
      <c r="AB83" s="5"/>
      <c r="AL83" s="8"/>
      <c r="AM83" s="5"/>
      <c r="AN83" s="6"/>
      <c r="AP83" s="7"/>
      <c r="AQ83" s="4"/>
      <c r="AR83" s="5"/>
      <c r="AS83" s="15"/>
      <c r="AT83" s="16" t="str">
        <f t="shared" si="3"/>
        <v/>
      </c>
      <c r="AU83" s="16" t="str">
        <f t="shared" si="4"/>
        <v/>
      </c>
    </row>
    <row r="84" spans="1:47" ht="11.25" customHeight="1" x14ac:dyDescent="0.2">
      <c r="A84" s="4">
        <v>9353</v>
      </c>
      <c r="B84" s="5" t="s">
        <v>224</v>
      </c>
      <c r="C84" s="5" t="s">
        <v>146</v>
      </c>
      <c r="D84" s="5" t="s">
        <v>225</v>
      </c>
      <c r="E84" s="5" t="s">
        <v>226</v>
      </c>
      <c r="F84" s="6">
        <v>6.4</v>
      </c>
      <c r="G84" s="6">
        <v>6.4</v>
      </c>
      <c r="H84" s="6">
        <v>6.5</v>
      </c>
      <c r="I84" s="6">
        <v>6.5</v>
      </c>
      <c r="J84" s="6">
        <v>9.6999999999999993</v>
      </c>
      <c r="K84" s="6">
        <v>22.6</v>
      </c>
      <c r="M84" s="12">
        <v>11.99</v>
      </c>
      <c r="O84" s="6">
        <v>34.590000000000003</v>
      </c>
      <c r="P84" s="5" t="s">
        <v>42</v>
      </c>
      <c r="Q84" s="6">
        <v>7</v>
      </c>
      <c r="R84" s="6">
        <v>7</v>
      </c>
      <c r="S84" s="6">
        <v>6.9</v>
      </c>
      <c r="T84" s="6">
        <v>7.4</v>
      </c>
      <c r="U84" s="6">
        <v>9.4</v>
      </c>
      <c r="V84" s="6">
        <v>23.4</v>
      </c>
      <c r="W84" s="6">
        <v>2.6</v>
      </c>
      <c r="X84" s="12">
        <v>12.23</v>
      </c>
      <c r="Z84" s="6">
        <v>38.229999999999997</v>
      </c>
      <c r="AA84" s="6">
        <v>72.819999999999993</v>
      </c>
      <c r="AB84" s="5" t="s">
        <v>42</v>
      </c>
      <c r="AM84" s="5" t="s">
        <v>42</v>
      </c>
      <c r="AN84" s="6">
        <v>0</v>
      </c>
      <c r="AP84" s="7">
        <v>72.819999999999993</v>
      </c>
      <c r="AQ84" s="4">
        <v>1</v>
      </c>
      <c r="AR84" s="5" t="s">
        <v>227</v>
      </c>
      <c r="AS84" s="15">
        <f t="shared" si="5"/>
        <v>48.599999999999994</v>
      </c>
      <c r="AT84" s="16" t="str">
        <f t="shared" si="3"/>
        <v/>
      </c>
      <c r="AU84" s="16" t="str">
        <f t="shared" si="4"/>
        <v/>
      </c>
    </row>
    <row r="85" spans="1:47" ht="11.25" customHeight="1" x14ac:dyDescent="0.2">
      <c r="A85" s="4">
        <v>9294</v>
      </c>
      <c r="B85" s="5" t="s">
        <v>228</v>
      </c>
      <c r="C85" s="5" t="s">
        <v>51</v>
      </c>
      <c r="D85" s="5" t="s">
        <v>225</v>
      </c>
      <c r="E85" s="5" t="s">
        <v>226</v>
      </c>
      <c r="F85" s="6">
        <v>7.3</v>
      </c>
      <c r="G85" s="6">
        <v>7.1</v>
      </c>
      <c r="H85" s="6">
        <v>7.1</v>
      </c>
      <c r="I85" s="6">
        <v>7</v>
      </c>
      <c r="J85" s="6">
        <v>9.6999999999999993</v>
      </c>
      <c r="K85" s="6">
        <v>23.9</v>
      </c>
      <c r="M85" s="12">
        <v>10.74</v>
      </c>
      <c r="O85" s="6">
        <v>34.64</v>
      </c>
      <c r="P85" s="5" t="s">
        <v>42</v>
      </c>
      <c r="Q85" s="6">
        <v>6.8</v>
      </c>
      <c r="R85" s="6">
        <v>6.5</v>
      </c>
      <c r="S85" s="6">
        <v>6.5</v>
      </c>
      <c r="T85" s="6">
        <v>6.9</v>
      </c>
      <c r="U85" s="6">
        <v>9.6999999999999993</v>
      </c>
      <c r="V85" s="6">
        <v>23</v>
      </c>
      <c r="W85" s="6">
        <v>4.0999999999999996</v>
      </c>
      <c r="X85" s="12">
        <v>10.130000000000001</v>
      </c>
      <c r="Z85" s="6">
        <v>37.229999999999997</v>
      </c>
      <c r="AA85" s="6">
        <v>71.87</v>
      </c>
      <c r="AB85" s="5" t="s">
        <v>42</v>
      </c>
      <c r="AM85" s="5" t="s">
        <v>42</v>
      </c>
      <c r="AN85" s="6">
        <v>0</v>
      </c>
      <c r="AP85" s="7">
        <v>71.87</v>
      </c>
      <c r="AQ85" s="4">
        <v>2</v>
      </c>
      <c r="AR85" s="5" t="s">
        <v>229</v>
      </c>
      <c r="AS85" s="15">
        <f t="shared" si="5"/>
        <v>51</v>
      </c>
      <c r="AT85" s="16" t="str">
        <f t="shared" si="3"/>
        <v/>
      </c>
      <c r="AU85" s="16" t="str">
        <f t="shared" si="4"/>
        <v/>
      </c>
    </row>
    <row r="86" spans="1:47" ht="11.25" customHeight="1" x14ac:dyDescent="0.2">
      <c r="A86" s="4"/>
      <c r="B86" s="5"/>
      <c r="C86" s="5"/>
      <c r="D86" s="5"/>
      <c r="E86" s="5"/>
      <c r="F86" s="6"/>
      <c r="G86" s="6"/>
      <c r="H86" s="6"/>
      <c r="I86" s="6"/>
      <c r="J86" s="6"/>
      <c r="K86" s="6"/>
      <c r="M86" s="12"/>
      <c r="O86" s="6"/>
      <c r="P86" s="5"/>
      <c r="Q86" s="6"/>
      <c r="R86" s="6"/>
      <c r="S86" s="6"/>
      <c r="T86" s="6"/>
      <c r="U86" s="6"/>
      <c r="V86" s="6"/>
      <c r="W86" s="6"/>
      <c r="X86" s="12"/>
      <c r="Z86" s="6"/>
      <c r="AA86" s="6"/>
      <c r="AB86" s="5"/>
      <c r="AM86" s="5"/>
      <c r="AN86" s="6"/>
      <c r="AP86" s="7"/>
      <c r="AQ86" s="4"/>
      <c r="AR86" s="5"/>
      <c r="AS86" s="15"/>
      <c r="AT86" s="16" t="str">
        <f t="shared" si="3"/>
        <v/>
      </c>
      <c r="AU86" s="16" t="str">
        <f t="shared" si="4"/>
        <v/>
      </c>
    </row>
    <row r="87" spans="1:47" ht="11.25" customHeight="1" x14ac:dyDescent="0.2">
      <c r="A87" s="4">
        <v>9355</v>
      </c>
      <c r="B87" s="5" t="s">
        <v>230</v>
      </c>
      <c r="C87" s="5" t="s">
        <v>62</v>
      </c>
      <c r="D87" s="5" t="s">
        <v>231</v>
      </c>
      <c r="E87" s="5" t="s">
        <v>232</v>
      </c>
      <c r="F87" s="6">
        <v>7.6</v>
      </c>
      <c r="G87" s="6">
        <v>7.3</v>
      </c>
      <c r="H87" s="6">
        <v>7.4</v>
      </c>
      <c r="I87" s="6">
        <v>7.5</v>
      </c>
      <c r="J87" s="6">
        <v>9.1999999999999993</v>
      </c>
      <c r="K87" s="6">
        <v>24.1</v>
      </c>
      <c r="M87" s="12">
        <v>12.56</v>
      </c>
      <c r="O87" s="6">
        <v>36.659999999999997</v>
      </c>
      <c r="P87" s="5" t="s">
        <v>42</v>
      </c>
      <c r="Q87" s="6">
        <v>7.6</v>
      </c>
      <c r="R87" s="6">
        <v>7.5</v>
      </c>
      <c r="S87" s="6">
        <v>7.2</v>
      </c>
      <c r="T87" s="6">
        <v>7.3</v>
      </c>
      <c r="U87" s="6">
        <v>9.9</v>
      </c>
      <c r="V87" s="6">
        <v>24.7</v>
      </c>
      <c r="W87" s="6">
        <v>2.6</v>
      </c>
      <c r="X87" s="12">
        <v>12.47</v>
      </c>
      <c r="Z87" s="6">
        <v>39.770000000000003</v>
      </c>
      <c r="AA87" s="6">
        <v>76.430000000000007</v>
      </c>
      <c r="AB87" s="5" t="s">
        <v>42</v>
      </c>
      <c r="AM87" s="5" t="s">
        <v>42</v>
      </c>
      <c r="AN87" s="6">
        <v>0</v>
      </c>
      <c r="AP87" s="7">
        <v>76.430000000000007</v>
      </c>
      <c r="AQ87" s="4">
        <v>1</v>
      </c>
      <c r="AR87" s="5" t="s">
        <v>233</v>
      </c>
      <c r="AS87" s="15">
        <f t="shared" si="5"/>
        <v>51.400000000000006</v>
      </c>
      <c r="AT87" s="16" t="str">
        <f t="shared" si="3"/>
        <v/>
      </c>
      <c r="AU87" s="16" t="str">
        <f t="shared" si="4"/>
        <v/>
      </c>
    </row>
    <row r="88" spans="1:47" ht="11.25" customHeight="1" x14ac:dyDescent="0.2">
      <c r="A88" s="4">
        <v>9304</v>
      </c>
      <c r="B88" s="5" t="s">
        <v>234</v>
      </c>
      <c r="C88" s="5" t="s">
        <v>51</v>
      </c>
      <c r="D88" s="5" t="s">
        <v>231</v>
      </c>
      <c r="E88" s="5" t="s">
        <v>232</v>
      </c>
      <c r="F88" s="6">
        <v>5.6</v>
      </c>
      <c r="G88" s="6">
        <v>5.4</v>
      </c>
      <c r="H88" s="6">
        <v>6.2</v>
      </c>
      <c r="I88" s="6">
        <v>5.9</v>
      </c>
      <c r="J88" s="6">
        <v>7.5</v>
      </c>
      <c r="K88" s="6">
        <v>19</v>
      </c>
      <c r="M88" s="12">
        <v>10.605</v>
      </c>
      <c r="O88" s="6">
        <v>29.605</v>
      </c>
      <c r="P88" s="5" t="s">
        <v>222</v>
      </c>
      <c r="Q88" s="6">
        <v>7.1</v>
      </c>
      <c r="R88" s="6">
        <v>7</v>
      </c>
      <c r="S88" s="6">
        <v>7.3</v>
      </c>
      <c r="T88" s="6">
        <v>7.7</v>
      </c>
      <c r="U88" s="6">
        <v>9.5</v>
      </c>
      <c r="V88" s="6">
        <v>23.9</v>
      </c>
      <c r="W88" s="6">
        <v>2.6</v>
      </c>
      <c r="X88" s="12">
        <v>13.305</v>
      </c>
      <c r="Z88" s="6">
        <v>39.805</v>
      </c>
      <c r="AA88" s="6">
        <v>69.41</v>
      </c>
      <c r="AB88" s="5" t="s">
        <v>42</v>
      </c>
      <c r="AM88" s="5" t="s">
        <v>42</v>
      </c>
      <c r="AN88" s="6">
        <v>0</v>
      </c>
      <c r="AP88" s="7">
        <v>69.41</v>
      </c>
      <c r="AQ88" s="4">
        <v>2</v>
      </c>
      <c r="AR88" s="5" t="s">
        <v>235</v>
      </c>
      <c r="AS88" s="15">
        <f t="shared" si="5"/>
        <v>45.499999999999993</v>
      </c>
      <c r="AT88" s="16" t="str">
        <f t="shared" si="3"/>
        <v/>
      </c>
      <c r="AU88" s="16" t="str">
        <f t="shared" si="4"/>
        <v/>
      </c>
    </row>
    <row r="89" spans="1:47" s="10" customFormat="1" ht="11.25" customHeight="1" x14ac:dyDescent="0.2">
      <c r="A89" s="4"/>
      <c r="B89" s="5"/>
      <c r="C89" s="5"/>
      <c r="D89" s="5"/>
      <c r="E89" s="5"/>
      <c r="F89" s="6"/>
      <c r="G89" s="6"/>
      <c r="H89" s="6"/>
      <c r="I89" s="6"/>
      <c r="J89" s="6"/>
      <c r="K89" s="6"/>
      <c r="M89" s="12"/>
      <c r="O89" s="6"/>
      <c r="P89" s="5"/>
      <c r="Q89" s="6"/>
      <c r="R89" s="6"/>
      <c r="S89" s="6"/>
      <c r="T89" s="6"/>
      <c r="U89" s="6"/>
      <c r="V89" s="6"/>
      <c r="W89" s="6"/>
      <c r="X89" s="12"/>
      <c r="Z89" s="6"/>
      <c r="AA89" s="6"/>
      <c r="AB89" s="5"/>
      <c r="AJ89" s="14"/>
      <c r="AM89" s="5"/>
      <c r="AN89" s="6"/>
      <c r="AP89" s="7"/>
      <c r="AQ89" s="4"/>
      <c r="AR89" s="5"/>
      <c r="AS89" s="15"/>
      <c r="AT89" s="16"/>
      <c r="AU89" s="16"/>
    </row>
    <row r="90" spans="1:47" ht="11.25" customHeight="1" x14ac:dyDescent="0.2">
      <c r="A90" s="4">
        <v>9290</v>
      </c>
      <c r="B90" s="5" t="s">
        <v>236</v>
      </c>
      <c r="C90" s="5" t="s">
        <v>51</v>
      </c>
      <c r="D90" s="5" t="s">
        <v>237</v>
      </c>
      <c r="E90" s="5" t="s">
        <v>238</v>
      </c>
      <c r="F90" s="6">
        <v>7.1</v>
      </c>
      <c r="G90" s="6">
        <v>6.9</v>
      </c>
      <c r="H90" s="6">
        <v>7.1</v>
      </c>
      <c r="I90" s="6">
        <v>7.3</v>
      </c>
      <c r="J90" s="6">
        <v>9.8000000000000007</v>
      </c>
      <c r="K90" s="6">
        <v>24</v>
      </c>
      <c r="M90" s="12">
        <v>11.71</v>
      </c>
      <c r="O90" s="6">
        <v>35.71</v>
      </c>
      <c r="P90" s="5" t="s">
        <v>42</v>
      </c>
      <c r="Q90" s="6">
        <v>6.9</v>
      </c>
      <c r="R90" s="6">
        <v>6.7</v>
      </c>
      <c r="S90" s="6">
        <v>6.8</v>
      </c>
      <c r="T90" s="6">
        <v>7.2</v>
      </c>
      <c r="U90" s="6">
        <v>9.5</v>
      </c>
      <c r="V90" s="6">
        <v>23.2</v>
      </c>
      <c r="W90" s="6">
        <v>4.8</v>
      </c>
      <c r="X90" s="12">
        <v>11.545</v>
      </c>
      <c r="Z90" s="6">
        <v>39.545000000000002</v>
      </c>
      <c r="AA90" s="6">
        <v>75.254999999999995</v>
      </c>
      <c r="AB90" s="5" t="s">
        <v>42</v>
      </c>
      <c r="AM90" s="5" t="s">
        <v>42</v>
      </c>
      <c r="AN90" s="6">
        <v>0</v>
      </c>
      <c r="AP90" s="7">
        <v>75.254999999999995</v>
      </c>
      <c r="AQ90" s="4">
        <v>1</v>
      </c>
      <c r="AR90" s="5" t="s">
        <v>239</v>
      </c>
      <c r="AS90" s="15">
        <f t="shared" si="5"/>
        <v>51.999999999999993</v>
      </c>
      <c r="AT90" s="16" t="str">
        <f>IF(AS90&gt;=54.6,"Eligible","")</f>
        <v/>
      </c>
      <c r="AU90" s="16"/>
    </row>
    <row r="91" spans="1:47" ht="11.25" customHeight="1" x14ac:dyDescent="0.2">
      <c r="A91" s="4">
        <v>9292</v>
      </c>
      <c r="B91" s="5" t="s">
        <v>240</v>
      </c>
      <c r="C91" s="5" t="s">
        <v>51</v>
      </c>
      <c r="D91" s="5" t="s">
        <v>237</v>
      </c>
      <c r="E91" s="5" t="s">
        <v>238</v>
      </c>
      <c r="F91" s="6">
        <v>7.3</v>
      </c>
      <c r="G91" s="6">
        <v>7</v>
      </c>
      <c r="H91" s="6">
        <v>7</v>
      </c>
      <c r="I91" s="6">
        <v>7.2</v>
      </c>
      <c r="J91" s="6">
        <v>9.6999999999999993</v>
      </c>
      <c r="K91" s="6">
        <v>23.9</v>
      </c>
      <c r="M91" s="12">
        <v>11.19</v>
      </c>
      <c r="O91" s="6">
        <v>35.090000000000003</v>
      </c>
      <c r="P91" s="5" t="s">
        <v>42</v>
      </c>
      <c r="Q91" s="6">
        <v>7.1</v>
      </c>
      <c r="R91" s="6">
        <v>6.8</v>
      </c>
      <c r="S91" s="6">
        <v>7.1</v>
      </c>
      <c r="T91" s="6">
        <v>7.1</v>
      </c>
      <c r="U91" s="6">
        <v>9.6999999999999993</v>
      </c>
      <c r="V91" s="6">
        <v>23.9</v>
      </c>
      <c r="W91" s="6">
        <v>4.0999999999999996</v>
      </c>
      <c r="X91" s="12">
        <v>10.85</v>
      </c>
      <c r="Z91" s="6">
        <v>38.85</v>
      </c>
      <c r="AA91" s="6">
        <v>73.94</v>
      </c>
      <c r="AB91" s="5" t="s">
        <v>42</v>
      </c>
      <c r="AM91" s="5" t="s">
        <v>42</v>
      </c>
      <c r="AN91" s="6">
        <v>0</v>
      </c>
      <c r="AP91" s="7">
        <v>73.94</v>
      </c>
      <c r="AQ91" s="4">
        <v>2</v>
      </c>
      <c r="AR91" s="5" t="s">
        <v>241</v>
      </c>
      <c r="AS91" s="15">
        <f t="shared" si="5"/>
        <v>51.9</v>
      </c>
      <c r="AT91" s="16" t="str">
        <f t="shared" ref="AT91:AT109" si="6">IF(AS91&gt;=54.6,"Eligible","")</f>
        <v/>
      </c>
      <c r="AU91" s="16"/>
    </row>
    <row r="92" spans="1:47" ht="11.25" customHeight="1" x14ac:dyDescent="0.2">
      <c r="A92" s="4">
        <v>9311</v>
      </c>
      <c r="B92" s="5" t="s">
        <v>242</v>
      </c>
      <c r="C92" s="5" t="s">
        <v>51</v>
      </c>
      <c r="D92" s="5" t="s">
        <v>237</v>
      </c>
      <c r="E92" s="5" t="s">
        <v>238</v>
      </c>
      <c r="F92" s="6">
        <v>7.4</v>
      </c>
      <c r="G92" s="6">
        <v>6.8</v>
      </c>
      <c r="H92" s="6">
        <v>7.1</v>
      </c>
      <c r="I92" s="6">
        <v>7</v>
      </c>
      <c r="J92" s="6">
        <v>9.1</v>
      </c>
      <c r="K92" s="6">
        <v>23.2</v>
      </c>
      <c r="M92" s="12">
        <v>10.935</v>
      </c>
      <c r="O92" s="6">
        <v>34.134999999999998</v>
      </c>
      <c r="P92" s="5" t="s">
        <v>42</v>
      </c>
      <c r="Q92" s="6">
        <v>7.2</v>
      </c>
      <c r="R92" s="6">
        <v>7.3</v>
      </c>
      <c r="S92" s="6">
        <v>7.2</v>
      </c>
      <c r="T92" s="6">
        <v>7.1</v>
      </c>
      <c r="U92" s="6">
        <v>9.3000000000000007</v>
      </c>
      <c r="V92" s="6">
        <v>23.7</v>
      </c>
      <c r="W92" s="6">
        <v>4.2</v>
      </c>
      <c r="X92" s="12">
        <v>10.555</v>
      </c>
      <c r="Z92" s="6">
        <v>38.454999999999998</v>
      </c>
      <c r="AA92" s="6">
        <v>72.59</v>
      </c>
      <c r="AB92" s="5" t="s">
        <v>42</v>
      </c>
      <c r="AM92" s="5" t="s">
        <v>42</v>
      </c>
      <c r="AN92" s="6">
        <v>0</v>
      </c>
      <c r="AP92" s="7">
        <v>72.59</v>
      </c>
      <c r="AQ92" s="4">
        <v>3</v>
      </c>
      <c r="AR92" s="5" t="s">
        <v>243</v>
      </c>
      <c r="AS92" s="15">
        <f t="shared" si="5"/>
        <v>51.1</v>
      </c>
      <c r="AT92" s="16" t="str">
        <f t="shared" si="6"/>
        <v/>
      </c>
      <c r="AU92" s="16"/>
    </row>
    <row r="93" spans="1:47" ht="11.25" customHeight="1" x14ac:dyDescent="0.2">
      <c r="A93" s="4"/>
      <c r="B93" s="5"/>
      <c r="C93" s="5"/>
      <c r="D93" s="5"/>
      <c r="E93" s="5"/>
      <c r="F93" s="6"/>
      <c r="G93" s="6"/>
      <c r="H93" s="6"/>
      <c r="I93" s="6"/>
      <c r="J93" s="6"/>
      <c r="K93" s="6"/>
      <c r="M93" s="12"/>
      <c r="O93" s="6"/>
      <c r="P93" s="5"/>
      <c r="Q93" s="6"/>
      <c r="R93" s="6"/>
      <c r="S93" s="6"/>
      <c r="T93" s="6"/>
      <c r="U93" s="6"/>
      <c r="V93" s="6"/>
      <c r="W93" s="6"/>
      <c r="X93" s="12"/>
      <c r="Z93" s="6"/>
      <c r="AA93" s="6"/>
      <c r="AB93" s="5"/>
      <c r="AM93" s="5"/>
      <c r="AN93" s="6"/>
      <c r="AP93" s="7"/>
      <c r="AQ93" s="4"/>
      <c r="AR93" s="5"/>
      <c r="AS93" s="15"/>
      <c r="AT93" s="16" t="str">
        <f t="shared" si="6"/>
        <v/>
      </c>
      <c r="AU93" s="16"/>
    </row>
    <row r="94" spans="1:47" ht="11.25" customHeight="1" x14ac:dyDescent="0.2">
      <c r="A94" s="4">
        <v>9322</v>
      </c>
      <c r="B94" s="5" t="s">
        <v>244</v>
      </c>
      <c r="C94" s="5" t="s">
        <v>51</v>
      </c>
      <c r="D94" s="5" t="s">
        <v>245</v>
      </c>
      <c r="E94" s="5" t="s">
        <v>246</v>
      </c>
      <c r="F94" s="6">
        <v>7.2</v>
      </c>
      <c r="G94" s="6">
        <v>6.8</v>
      </c>
      <c r="H94" s="6">
        <v>7</v>
      </c>
      <c r="I94" s="6">
        <v>7</v>
      </c>
      <c r="J94" s="6">
        <v>9.4</v>
      </c>
      <c r="K94" s="6">
        <v>23.4</v>
      </c>
      <c r="M94" s="12">
        <v>11.19</v>
      </c>
      <c r="O94" s="6">
        <v>34.590000000000003</v>
      </c>
      <c r="P94" s="5" t="s">
        <v>42</v>
      </c>
      <c r="Q94" s="6">
        <v>7</v>
      </c>
      <c r="R94" s="6">
        <v>6.7</v>
      </c>
      <c r="S94" s="6">
        <v>6.8</v>
      </c>
      <c r="T94" s="6">
        <v>6.8</v>
      </c>
      <c r="U94" s="6">
        <v>9.1999999999999993</v>
      </c>
      <c r="V94" s="6">
        <v>22.8</v>
      </c>
      <c r="W94" s="6">
        <v>5.2</v>
      </c>
      <c r="X94" s="12">
        <v>10.33</v>
      </c>
      <c r="Z94" s="6">
        <v>38.33</v>
      </c>
      <c r="AA94" s="6">
        <v>72.92</v>
      </c>
      <c r="AB94" s="5" t="s">
        <v>42</v>
      </c>
      <c r="AM94" s="5" t="s">
        <v>42</v>
      </c>
      <c r="AN94" s="6">
        <v>0</v>
      </c>
      <c r="AP94" s="7">
        <v>72.92</v>
      </c>
      <c r="AQ94" s="4">
        <v>1</v>
      </c>
      <c r="AR94" s="5" t="s">
        <v>247</v>
      </c>
      <c r="AS94" s="15">
        <f t="shared" si="5"/>
        <v>51.400000000000006</v>
      </c>
      <c r="AT94" s="16" t="str">
        <f t="shared" si="6"/>
        <v/>
      </c>
      <c r="AU94" s="16"/>
    </row>
    <row r="95" spans="1:47" ht="11.25" customHeight="1" x14ac:dyDescent="0.2">
      <c r="A95" s="4"/>
      <c r="B95" s="5"/>
      <c r="C95" s="5"/>
      <c r="D95" s="5"/>
      <c r="E95" s="5"/>
      <c r="F95" s="6"/>
      <c r="G95" s="6"/>
      <c r="H95" s="6"/>
      <c r="I95" s="6"/>
      <c r="J95" s="6"/>
      <c r="K95" s="6"/>
      <c r="M95" s="12"/>
      <c r="O95" s="6"/>
      <c r="P95" s="5"/>
      <c r="Q95" s="6"/>
      <c r="R95" s="6"/>
      <c r="S95" s="6"/>
      <c r="T95" s="6"/>
      <c r="U95" s="6"/>
      <c r="V95" s="6"/>
      <c r="W95" s="6"/>
      <c r="X95" s="12"/>
      <c r="Z95" s="6"/>
      <c r="AA95" s="6"/>
      <c r="AB95" s="5"/>
      <c r="AM95" s="5"/>
      <c r="AN95" s="6"/>
      <c r="AP95" s="7"/>
      <c r="AQ95" s="4"/>
      <c r="AR95" s="5"/>
      <c r="AS95" s="15"/>
      <c r="AT95" s="16" t="str">
        <f t="shared" si="6"/>
        <v/>
      </c>
      <c r="AU95" s="16"/>
    </row>
    <row r="96" spans="1:47" ht="11.25" customHeight="1" x14ac:dyDescent="0.2">
      <c r="A96" s="4">
        <v>9341</v>
      </c>
      <c r="B96" s="5" t="s">
        <v>248</v>
      </c>
      <c r="C96" s="5" t="s">
        <v>65</v>
      </c>
      <c r="D96" s="5" t="s">
        <v>249</v>
      </c>
      <c r="E96" s="5" t="s">
        <v>250</v>
      </c>
      <c r="F96" s="6">
        <v>7.5</v>
      </c>
      <c r="G96" s="6">
        <v>7.4</v>
      </c>
      <c r="H96" s="6">
        <v>7.6</v>
      </c>
      <c r="I96" s="6">
        <v>7.6</v>
      </c>
      <c r="J96" s="6">
        <v>9.4</v>
      </c>
      <c r="K96" s="6">
        <v>24.5</v>
      </c>
      <c r="M96" s="12">
        <v>13.32</v>
      </c>
      <c r="O96" s="6">
        <v>37.82</v>
      </c>
      <c r="P96" s="5" t="s">
        <v>42</v>
      </c>
      <c r="Q96" s="6">
        <v>7.3</v>
      </c>
      <c r="R96" s="6">
        <v>6.8</v>
      </c>
      <c r="S96" s="6">
        <v>6.8</v>
      </c>
      <c r="T96" s="6">
        <v>7</v>
      </c>
      <c r="U96" s="6">
        <v>9.1</v>
      </c>
      <c r="V96" s="6">
        <v>22.9</v>
      </c>
      <c r="W96" s="6">
        <v>5</v>
      </c>
      <c r="X96" s="12">
        <v>13.244999999999999</v>
      </c>
      <c r="Z96" s="6">
        <v>41.145000000000003</v>
      </c>
      <c r="AA96" s="6">
        <v>78.965000000000003</v>
      </c>
      <c r="AB96" s="5" t="s">
        <v>42</v>
      </c>
      <c r="AC96" s="6">
        <v>7.4</v>
      </c>
      <c r="AD96" s="6">
        <v>7.3</v>
      </c>
      <c r="AE96" s="6">
        <v>7.3</v>
      </c>
      <c r="AF96" s="6">
        <v>7.5</v>
      </c>
      <c r="AG96" s="6">
        <v>9.5</v>
      </c>
      <c r="AH96" s="6">
        <v>24.2</v>
      </c>
      <c r="AI96" s="6">
        <v>5</v>
      </c>
      <c r="AJ96" s="12">
        <v>13.445</v>
      </c>
      <c r="AL96" s="6">
        <v>42.645000000000003</v>
      </c>
      <c r="AM96" s="5" t="s">
        <v>42</v>
      </c>
      <c r="AN96" s="6">
        <v>42.645000000000003</v>
      </c>
      <c r="AO96" s="4">
        <v>1</v>
      </c>
      <c r="AP96" s="7">
        <v>121.61</v>
      </c>
      <c r="AQ96" s="4"/>
      <c r="AR96" s="5" t="s">
        <v>251</v>
      </c>
      <c r="AS96" s="15">
        <f t="shared" ref="AS96:AS103" si="7">AA96-M96-X96</f>
        <v>52.400000000000013</v>
      </c>
      <c r="AT96" s="16" t="str">
        <f t="shared" si="6"/>
        <v/>
      </c>
      <c r="AU96" s="16"/>
    </row>
    <row r="97" spans="1:47" ht="11.25" customHeight="1" x14ac:dyDescent="0.2">
      <c r="A97" s="4">
        <v>9326</v>
      </c>
      <c r="B97" s="5" t="s">
        <v>254</v>
      </c>
      <c r="C97" s="5" t="s">
        <v>65</v>
      </c>
      <c r="D97" s="5" t="s">
        <v>249</v>
      </c>
      <c r="E97" s="5" t="s">
        <v>250</v>
      </c>
      <c r="F97" s="6">
        <v>7.6</v>
      </c>
      <c r="G97" s="6">
        <v>7.6</v>
      </c>
      <c r="H97" s="6">
        <v>7.2</v>
      </c>
      <c r="I97" s="6">
        <v>7.5</v>
      </c>
      <c r="J97" s="6">
        <v>9</v>
      </c>
      <c r="K97" s="6">
        <v>24.1</v>
      </c>
      <c r="M97" s="12">
        <v>12.93</v>
      </c>
      <c r="O97" s="6">
        <v>37.03</v>
      </c>
      <c r="P97" s="5" t="s">
        <v>42</v>
      </c>
      <c r="Q97" s="6">
        <v>7.1</v>
      </c>
      <c r="R97" s="6">
        <v>7.4</v>
      </c>
      <c r="S97" s="6">
        <v>7.5</v>
      </c>
      <c r="T97" s="6">
        <v>7.6</v>
      </c>
      <c r="U97" s="6">
        <v>9.1999999999999993</v>
      </c>
      <c r="V97" s="6">
        <v>24.1</v>
      </c>
      <c r="W97" s="6">
        <v>4.0999999999999996</v>
      </c>
      <c r="X97" s="12">
        <v>13.065</v>
      </c>
      <c r="Z97" s="6">
        <v>41.265000000000001</v>
      </c>
      <c r="AA97" s="6">
        <v>78.295000000000002</v>
      </c>
      <c r="AB97" s="5" t="s">
        <v>42</v>
      </c>
      <c r="AC97" s="6">
        <v>7.4</v>
      </c>
      <c r="AD97" s="6">
        <v>7.5</v>
      </c>
      <c r="AE97" s="6">
        <v>7.5</v>
      </c>
      <c r="AF97" s="6">
        <v>7.6</v>
      </c>
      <c r="AG97" s="6">
        <v>9.6999999999999993</v>
      </c>
      <c r="AH97" s="6">
        <v>24.7</v>
      </c>
      <c r="AI97" s="6">
        <v>4.0999999999999996</v>
      </c>
      <c r="AJ97" s="12">
        <v>13.18</v>
      </c>
      <c r="AL97" s="6">
        <v>41.98</v>
      </c>
      <c r="AM97" s="5" t="s">
        <v>42</v>
      </c>
      <c r="AN97" s="6">
        <v>41.98</v>
      </c>
      <c r="AO97" s="4">
        <v>2</v>
      </c>
      <c r="AP97" s="7">
        <v>120.27500000000001</v>
      </c>
      <c r="AQ97" s="4"/>
      <c r="AR97" s="5" t="s">
        <v>255</v>
      </c>
      <c r="AS97" s="15">
        <f t="shared" si="7"/>
        <v>52.300000000000011</v>
      </c>
      <c r="AT97" s="16" t="str">
        <f t="shared" si="6"/>
        <v/>
      </c>
      <c r="AU97" s="16"/>
    </row>
    <row r="98" spans="1:47" ht="11.25" customHeight="1" x14ac:dyDescent="0.2">
      <c r="A98" s="4">
        <v>9289</v>
      </c>
      <c r="B98" s="5" t="s">
        <v>256</v>
      </c>
      <c r="C98" s="5" t="s">
        <v>71</v>
      </c>
      <c r="D98" s="5" t="s">
        <v>249</v>
      </c>
      <c r="E98" s="5" t="s">
        <v>250</v>
      </c>
      <c r="F98" s="6">
        <v>7.3</v>
      </c>
      <c r="G98" s="6">
        <v>7.4</v>
      </c>
      <c r="H98" s="6">
        <v>7.5</v>
      </c>
      <c r="I98" s="6">
        <v>7.2</v>
      </c>
      <c r="J98" s="6">
        <v>9.9</v>
      </c>
      <c r="K98" s="6">
        <v>24.6</v>
      </c>
      <c r="M98" s="12">
        <v>11.755000000000001</v>
      </c>
      <c r="O98" s="6">
        <v>36.354999999999997</v>
      </c>
      <c r="P98" s="5" t="s">
        <v>42</v>
      </c>
      <c r="Q98" s="6">
        <v>7.4</v>
      </c>
      <c r="R98" s="6">
        <v>7.4</v>
      </c>
      <c r="S98" s="6">
        <v>7.2</v>
      </c>
      <c r="T98" s="6">
        <v>7.1</v>
      </c>
      <c r="U98" s="6">
        <v>9.9</v>
      </c>
      <c r="V98" s="6">
        <v>24.5</v>
      </c>
      <c r="W98" s="6">
        <v>5.2</v>
      </c>
      <c r="X98" s="12">
        <v>11.595000000000001</v>
      </c>
      <c r="Z98" s="6">
        <v>41.295000000000002</v>
      </c>
      <c r="AA98" s="6">
        <v>77.650000000000006</v>
      </c>
      <c r="AB98" s="5" t="s">
        <v>42</v>
      </c>
      <c r="AC98" s="6">
        <v>7.4</v>
      </c>
      <c r="AD98" s="6">
        <v>7.4</v>
      </c>
      <c r="AE98" s="6">
        <v>7.3</v>
      </c>
      <c r="AF98" s="6">
        <v>7.3</v>
      </c>
      <c r="AG98" s="6">
        <v>9.9</v>
      </c>
      <c r="AH98" s="6">
        <v>24.6</v>
      </c>
      <c r="AI98" s="6">
        <v>5.2</v>
      </c>
      <c r="AJ98" s="12">
        <v>12.045</v>
      </c>
      <c r="AL98" s="6">
        <v>41.844999999999999</v>
      </c>
      <c r="AM98" s="5" t="s">
        <v>42</v>
      </c>
      <c r="AN98" s="6">
        <v>41.844999999999999</v>
      </c>
      <c r="AO98" s="4">
        <v>3</v>
      </c>
      <c r="AP98" s="7">
        <v>119.495</v>
      </c>
      <c r="AQ98" s="4"/>
      <c r="AR98" s="5" t="s">
        <v>257</v>
      </c>
      <c r="AS98" s="15">
        <f t="shared" si="7"/>
        <v>54.300000000000011</v>
      </c>
      <c r="AT98" s="16" t="str">
        <f t="shared" si="6"/>
        <v/>
      </c>
      <c r="AU98" s="16"/>
    </row>
    <row r="99" spans="1:47" ht="11.25" customHeight="1" x14ac:dyDescent="0.2">
      <c r="A99" s="4">
        <v>9287</v>
      </c>
      <c r="B99" s="5" t="s">
        <v>258</v>
      </c>
      <c r="C99" s="5" t="s">
        <v>71</v>
      </c>
      <c r="D99" s="5" t="s">
        <v>249</v>
      </c>
      <c r="E99" s="5" t="s">
        <v>250</v>
      </c>
      <c r="F99" s="6">
        <v>7.4</v>
      </c>
      <c r="G99" s="6">
        <v>7.2</v>
      </c>
      <c r="H99" s="6">
        <v>7.4</v>
      </c>
      <c r="I99" s="6">
        <v>7.5</v>
      </c>
      <c r="J99" s="6">
        <v>9.3000000000000007</v>
      </c>
      <c r="K99" s="6">
        <v>24.1</v>
      </c>
      <c r="M99" s="12">
        <v>12.065</v>
      </c>
      <c r="O99" s="6">
        <v>36.164999999999999</v>
      </c>
      <c r="P99" s="5" t="s">
        <v>42</v>
      </c>
      <c r="Q99" s="6">
        <v>7.2</v>
      </c>
      <c r="R99" s="6">
        <v>7.3</v>
      </c>
      <c r="S99" s="6">
        <v>7.3</v>
      </c>
      <c r="T99" s="6">
        <v>7.3</v>
      </c>
      <c r="U99" s="6">
        <v>9.1</v>
      </c>
      <c r="V99" s="6">
        <v>23.7</v>
      </c>
      <c r="W99" s="6">
        <v>5.2</v>
      </c>
      <c r="X99" s="12">
        <v>11.88</v>
      </c>
      <c r="Z99" s="6">
        <v>40.78</v>
      </c>
      <c r="AA99" s="6">
        <v>76.944999999999993</v>
      </c>
      <c r="AB99" s="5" t="s">
        <v>42</v>
      </c>
      <c r="AC99" s="6">
        <v>7.3</v>
      </c>
      <c r="AD99" s="6">
        <v>7.6</v>
      </c>
      <c r="AE99" s="6">
        <v>7.2</v>
      </c>
      <c r="AF99" s="6">
        <v>7.1</v>
      </c>
      <c r="AG99" s="6">
        <v>9.5</v>
      </c>
      <c r="AH99" s="6">
        <v>24</v>
      </c>
      <c r="AI99" s="6">
        <v>5.2</v>
      </c>
      <c r="AJ99" s="12">
        <v>12.234999999999999</v>
      </c>
      <c r="AL99" s="6">
        <v>41.435000000000002</v>
      </c>
      <c r="AM99" s="5" t="s">
        <v>42</v>
      </c>
      <c r="AN99" s="6">
        <v>41.435000000000002</v>
      </c>
      <c r="AO99" s="4">
        <v>4</v>
      </c>
      <c r="AP99" s="7">
        <v>118.38</v>
      </c>
      <c r="AQ99" s="4"/>
      <c r="AR99" s="5" t="s">
        <v>259</v>
      </c>
      <c r="AS99" s="15">
        <f t="shared" si="7"/>
        <v>52.999999999999993</v>
      </c>
      <c r="AT99" s="16" t="str">
        <f t="shared" si="6"/>
        <v/>
      </c>
      <c r="AU99" s="16"/>
    </row>
    <row r="100" spans="1:47" ht="11.25" customHeight="1" x14ac:dyDescent="0.2">
      <c r="A100" s="4">
        <v>9358</v>
      </c>
      <c r="B100" s="5" t="s">
        <v>252</v>
      </c>
      <c r="C100" s="5" t="s">
        <v>62</v>
      </c>
      <c r="D100" s="5" t="s">
        <v>249</v>
      </c>
      <c r="E100" s="5" t="s">
        <v>250</v>
      </c>
      <c r="F100" s="6">
        <v>8</v>
      </c>
      <c r="G100" s="6">
        <v>7.1</v>
      </c>
      <c r="H100" s="6">
        <v>7.7</v>
      </c>
      <c r="I100" s="6">
        <v>7.6</v>
      </c>
      <c r="J100" s="6">
        <v>9.9</v>
      </c>
      <c r="K100" s="6">
        <v>25.2</v>
      </c>
      <c r="M100" s="12">
        <v>13.2</v>
      </c>
      <c r="O100" s="6">
        <v>38.4</v>
      </c>
      <c r="P100" s="5" t="s">
        <v>42</v>
      </c>
      <c r="Q100" s="6">
        <v>7.9</v>
      </c>
      <c r="R100" s="6">
        <v>7.3</v>
      </c>
      <c r="S100" s="6">
        <v>7.5</v>
      </c>
      <c r="T100" s="6">
        <v>7.4</v>
      </c>
      <c r="U100" s="6">
        <v>9.6999999999999993</v>
      </c>
      <c r="V100" s="6">
        <v>24.6</v>
      </c>
      <c r="W100" s="6">
        <v>3.8</v>
      </c>
      <c r="X100" s="12">
        <v>13.1</v>
      </c>
      <c r="Z100" s="6">
        <v>41.5</v>
      </c>
      <c r="AA100" s="6">
        <v>79.900000000000006</v>
      </c>
      <c r="AB100" s="5" t="s">
        <v>42</v>
      </c>
      <c r="AC100" s="6">
        <v>7.7</v>
      </c>
      <c r="AD100" s="6">
        <v>7.7</v>
      </c>
      <c r="AE100" s="6">
        <v>7.4</v>
      </c>
      <c r="AF100" s="6">
        <v>7.4</v>
      </c>
      <c r="AG100" s="6">
        <v>9.4</v>
      </c>
      <c r="AH100" s="6">
        <v>24.5</v>
      </c>
      <c r="AI100" s="6">
        <v>3.8</v>
      </c>
      <c r="AJ100" s="12">
        <v>13.035</v>
      </c>
      <c r="AL100" s="6">
        <v>41.335000000000001</v>
      </c>
      <c r="AM100" s="5" t="s">
        <v>42</v>
      </c>
      <c r="AN100" s="6">
        <v>41.335000000000001</v>
      </c>
      <c r="AO100" s="4">
        <v>5</v>
      </c>
      <c r="AP100" s="7">
        <v>121.235</v>
      </c>
      <c r="AQ100" s="4"/>
      <c r="AR100" s="5" t="s">
        <v>253</v>
      </c>
      <c r="AS100" s="15">
        <f t="shared" si="7"/>
        <v>53.6</v>
      </c>
      <c r="AT100" s="16" t="str">
        <f t="shared" si="6"/>
        <v/>
      </c>
      <c r="AU100" s="16"/>
    </row>
    <row r="101" spans="1:47" ht="11.25" customHeight="1" x14ac:dyDescent="0.2">
      <c r="A101" s="4">
        <v>9363</v>
      </c>
      <c r="B101" s="5" t="s">
        <v>260</v>
      </c>
      <c r="C101" s="5" t="s">
        <v>131</v>
      </c>
      <c r="D101" s="5" t="s">
        <v>249</v>
      </c>
      <c r="E101" s="5" t="s">
        <v>250</v>
      </c>
      <c r="F101" s="6">
        <v>7.3</v>
      </c>
      <c r="G101" s="6">
        <v>7.5</v>
      </c>
      <c r="H101" s="6">
        <v>6.9</v>
      </c>
      <c r="I101" s="6">
        <v>7.6</v>
      </c>
      <c r="J101" s="6">
        <v>9.5</v>
      </c>
      <c r="K101" s="6">
        <v>24.3</v>
      </c>
      <c r="M101" s="12">
        <v>11.95</v>
      </c>
      <c r="O101" s="6">
        <v>36.25</v>
      </c>
      <c r="P101" s="5" t="s">
        <v>42</v>
      </c>
      <c r="Q101" s="6">
        <v>7.2</v>
      </c>
      <c r="R101" s="6">
        <v>7.5</v>
      </c>
      <c r="S101" s="6">
        <v>7.3</v>
      </c>
      <c r="T101" s="6">
        <v>7.5</v>
      </c>
      <c r="U101" s="6">
        <v>9.4</v>
      </c>
      <c r="V101" s="6">
        <v>24.2</v>
      </c>
      <c r="W101" s="6">
        <v>5.2</v>
      </c>
      <c r="X101" s="12">
        <v>11.425000000000001</v>
      </c>
      <c r="Z101" s="6">
        <v>40.825000000000003</v>
      </c>
      <c r="AA101" s="6">
        <v>77.075000000000003</v>
      </c>
      <c r="AB101" s="5" t="s">
        <v>42</v>
      </c>
      <c r="AC101" s="6">
        <v>7.2</v>
      </c>
      <c r="AD101" s="6">
        <v>7.5</v>
      </c>
      <c r="AE101" s="6">
        <v>7.1</v>
      </c>
      <c r="AF101" s="6">
        <v>7</v>
      </c>
      <c r="AG101" s="6">
        <v>9.4</v>
      </c>
      <c r="AH101" s="6">
        <v>23.7</v>
      </c>
      <c r="AI101" s="6">
        <v>5.2</v>
      </c>
      <c r="AJ101" s="12">
        <v>11.6</v>
      </c>
      <c r="AL101" s="6">
        <v>40.5</v>
      </c>
      <c r="AM101" s="5" t="s">
        <v>42</v>
      </c>
      <c r="AN101" s="6">
        <v>40.5</v>
      </c>
      <c r="AO101" s="4">
        <v>6</v>
      </c>
      <c r="AP101" s="7">
        <v>117.575</v>
      </c>
      <c r="AQ101" s="4"/>
      <c r="AR101" s="5" t="s">
        <v>261</v>
      </c>
      <c r="AS101" s="15">
        <f t="shared" si="7"/>
        <v>53.7</v>
      </c>
      <c r="AT101" s="16" t="str">
        <f t="shared" si="6"/>
        <v/>
      </c>
      <c r="AU101" s="16"/>
    </row>
    <row r="102" spans="1:47" ht="11.25" customHeight="1" x14ac:dyDescent="0.2">
      <c r="A102" s="4">
        <v>9277</v>
      </c>
      <c r="B102" s="5" t="s">
        <v>264</v>
      </c>
      <c r="C102" s="5" t="s">
        <v>68</v>
      </c>
      <c r="D102" s="5" t="s">
        <v>249</v>
      </c>
      <c r="E102" s="5" t="s">
        <v>250</v>
      </c>
      <c r="F102" s="6">
        <v>5.9</v>
      </c>
      <c r="G102" s="6">
        <v>6</v>
      </c>
      <c r="H102" s="6">
        <v>5.7</v>
      </c>
      <c r="I102" s="6">
        <v>6</v>
      </c>
      <c r="J102" s="6">
        <v>7.8</v>
      </c>
      <c r="K102" s="6">
        <v>19.7</v>
      </c>
      <c r="M102" s="12">
        <v>10.035</v>
      </c>
      <c r="O102" s="6">
        <v>29.734999999999999</v>
      </c>
      <c r="P102" s="5" t="s">
        <v>222</v>
      </c>
      <c r="Q102" s="6">
        <v>3.8</v>
      </c>
      <c r="R102" s="6">
        <v>3.9</v>
      </c>
      <c r="S102" s="6">
        <v>3.7</v>
      </c>
      <c r="T102" s="6">
        <v>3.7</v>
      </c>
      <c r="U102" s="6">
        <v>4.5999999999999996</v>
      </c>
      <c r="V102" s="6">
        <v>12.1</v>
      </c>
      <c r="W102" s="6">
        <v>2.4</v>
      </c>
      <c r="X102" s="12">
        <v>6.29</v>
      </c>
      <c r="Z102" s="6">
        <v>20.79</v>
      </c>
      <c r="AA102" s="6">
        <v>50.524999999999999</v>
      </c>
      <c r="AB102" s="5" t="s">
        <v>150</v>
      </c>
      <c r="AC102" s="6">
        <v>7.4</v>
      </c>
      <c r="AD102" s="6">
        <v>7.8</v>
      </c>
      <c r="AE102" s="6">
        <v>7.4</v>
      </c>
      <c r="AF102" s="6">
        <v>7.4</v>
      </c>
      <c r="AG102" s="6">
        <v>9.4</v>
      </c>
      <c r="AH102" s="6">
        <v>24.2</v>
      </c>
      <c r="AI102" s="6">
        <v>3.4</v>
      </c>
      <c r="AJ102" s="12">
        <v>12.265000000000001</v>
      </c>
      <c r="AL102" s="6">
        <v>39.865000000000002</v>
      </c>
      <c r="AM102" s="5" t="s">
        <v>42</v>
      </c>
      <c r="AN102" s="6">
        <v>39.865000000000002</v>
      </c>
      <c r="AO102" s="4">
        <v>7</v>
      </c>
      <c r="AP102" s="7">
        <v>90.39</v>
      </c>
      <c r="AQ102" s="4"/>
      <c r="AR102" s="5" t="s">
        <v>265</v>
      </c>
      <c r="AS102" s="15">
        <f t="shared" si="7"/>
        <v>34.199999999999996</v>
      </c>
      <c r="AT102" s="16" t="str">
        <f t="shared" si="6"/>
        <v/>
      </c>
      <c r="AU102" s="16"/>
    </row>
    <row r="103" spans="1:47" ht="11.25" customHeight="1" x14ac:dyDescent="0.2">
      <c r="A103" s="4">
        <v>9280</v>
      </c>
      <c r="B103" s="5" t="s">
        <v>262</v>
      </c>
      <c r="C103" s="5" t="s">
        <v>68</v>
      </c>
      <c r="D103" s="5" t="s">
        <v>249</v>
      </c>
      <c r="E103" s="5" t="s">
        <v>250</v>
      </c>
      <c r="F103" s="6">
        <v>6.9</v>
      </c>
      <c r="G103" s="6">
        <v>6.9</v>
      </c>
      <c r="H103" s="6">
        <v>6.8</v>
      </c>
      <c r="I103" s="6">
        <v>6.9</v>
      </c>
      <c r="J103" s="6">
        <v>9.5</v>
      </c>
      <c r="K103" s="6">
        <v>23.3</v>
      </c>
      <c r="M103" s="12">
        <v>10.685</v>
      </c>
      <c r="O103" s="6">
        <v>33.984999999999999</v>
      </c>
      <c r="P103" s="5" t="s">
        <v>42</v>
      </c>
      <c r="Q103" s="6">
        <v>6.9</v>
      </c>
      <c r="R103" s="6">
        <v>6.8</v>
      </c>
      <c r="S103" s="6">
        <v>6.9</v>
      </c>
      <c r="T103" s="6">
        <v>6.9</v>
      </c>
      <c r="U103" s="6">
        <v>9.3000000000000007</v>
      </c>
      <c r="V103" s="6">
        <v>23.1</v>
      </c>
      <c r="W103" s="6">
        <v>3.8</v>
      </c>
      <c r="X103" s="12">
        <v>10.5</v>
      </c>
      <c r="Z103" s="6">
        <v>37.4</v>
      </c>
      <c r="AA103" s="6">
        <v>71.385000000000005</v>
      </c>
      <c r="AB103" s="5" t="s">
        <v>42</v>
      </c>
      <c r="AC103" s="6">
        <v>7.1</v>
      </c>
      <c r="AD103" s="6">
        <v>7.1</v>
      </c>
      <c r="AE103" s="6">
        <v>6.9</v>
      </c>
      <c r="AF103" s="6">
        <v>7</v>
      </c>
      <c r="AG103" s="6">
        <v>9.1999999999999993</v>
      </c>
      <c r="AH103" s="6">
        <v>23.3</v>
      </c>
      <c r="AI103" s="6">
        <v>3.8</v>
      </c>
      <c r="AJ103" s="12">
        <v>10.895</v>
      </c>
      <c r="AL103" s="6">
        <v>37.994999999999997</v>
      </c>
      <c r="AM103" s="5" t="s">
        <v>42</v>
      </c>
      <c r="AN103" s="6">
        <v>37.994999999999997</v>
      </c>
      <c r="AO103" s="4">
        <v>8</v>
      </c>
      <c r="AP103" s="7">
        <v>109.38</v>
      </c>
      <c r="AQ103" s="4"/>
      <c r="AR103" s="5" t="s">
        <v>263</v>
      </c>
      <c r="AS103" s="15">
        <f t="shared" si="7"/>
        <v>50.2</v>
      </c>
      <c r="AT103" s="16" t="str">
        <f t="shared" si="6"/>
        <v/>
      </c>
      <c r="AU103" s="16"/>
    </row>
    <row r="104" spans="1:47" ht="11.25" customHeight="1" x14ac:dyDescent="0.2">
      <c r="A104" s="4"/>
      <c r="B104" s="5"/>
      <c r="C104" s="5"/>
      <c r="D104" s="5"/>
      <c r="E104" s="5"/>
      <c r="O104" s="6"/>
      <c r="P104" s="5"/>
      <c r="Z104" s="6"/>
      <c r="AA104" s="6"/>
      <c r="AB104" s="5"/>
      <c r="AL104" s="8"/>
      <c r="AM104" s="5"/>
      <c r="AN104" s="6"/>
      <c r="AO104" s="9"/>
      <c r="AP104" s="7"/>
      <c r="AQ104" s="4"/>
      <c r="AR104" s="5"/>
      <c r="AS104" s="15"/>
      <c r="AT104" s="16" t="str">
        <f t="shared" si="6"/>
        <v/>
      </c>
      <c r="AU104" s="16"/>
    </row>
    <row r="105" spans="1:47" ht="11.25" customHeight="1" x14ac:dyDescent="0.2">
      <c r="A105" s="4">
        <v>9344</v>
      </c>
      <c r="B105" s="5" t="s">
        <v>266</v>
      </c>
      <c r="C105" s="5" t="s">
        <v>65</v>
      </c>
      <c r="D105" s="5" t="s">
        <v>267</v>
      </c>
      <c r="E105" s="5" t="s">
        <v>268</v>
      </c>
      <c r="F105" s="6">
        <v>7.7</v>
      </c>
      <c r="G105" s="6">
        <v>7.3</v>
      </c>
      <c r="H105" s="6">
        <v>7.7</v>
      </c>
      <c r="I105" s="6">
        <v>7.7</v>
      </c>
      <c r="J105" s="6">
        <v>9.4</v>
      </c>
      <c r="K105" s="6">
        <v>24.8</v>
      </c>
      <c r="M105" s="12">
        <v>12.465</v>
      </c>
      <c r="O105" s="6">
        <v>37.265000000000001</v>
      </c>
      <c r="P105" s="5" t="s">
        <v>42</v>
      </c>
      <c r="Q105" s="6">
        <v>7.5</v>
      </c>
      <c r="R105" s="6">
        <v>7.4</v>
      </c>
      <c r="S105" s="6">
        <v>7.7</v>
      </c>
      <c r="T105" s="6">
        <v>7.8</v>
      </c>
      <c r="U105" s="6">
        <v>9.4</v>
      </c>
      <c r="V105" s="6">
        <v>24.6</v>
      </c>
      <c r="W105" s="6">
        <v>5</v>
      </c>
      <c r="X105" s="12">
        <v>13.125</v>
      </c>
      <c r="Z105" s="6">
        <v>42.725000000000001</v>
      </c>
      <c r="AA105" s="6">
        <v>79.989999999999995</v>
      </c>
      <c r="AB105" s="5" t="s">
        <v>42</v>
      </c>
      <c r="AM105" s="5" t="s">
        <v>42</v>
      </c>
      <c r="AN105" s="6">
        <v>0</v>
      </c>
      <c r="AP105" s="7">
        <v>79.989999999999995</v>
      </c>
      <c r="AQ105" s="4">
        <v>1</v>
      </c>
      <c r="AR105" s="5" t="s">
        <v>269</v>
      </c>
      <c r="AS105" s="15">
        <f t="shared" si="5"/>
        <v>54.399999999999991</v>
      </c>
      <c r="AT105" s="16" t="str">
        <f t="shared" si="6"/>
        <v/>
      </c>
      <c r="AU105" s="16"/>
    </row>
    <row r="106" spans="1:47" ht="11.25" customHeight="1" x14ac:dyDescent="0.2">
      <c r="A106" s="4"/>
      <c r="B106" s="5"/>
      <c r="C106" s="5"/>
      <c r="D106" s="5"/>
      <c r="E106" s="5"/>
      <c r="F106" s="6"/>
      <c r="G106" s="6"/>
      <c r="H106" s="6"/>
      <c r="I106" s="6"/>
      <c r="J106" s="6"/>
      <c r="K106" s="6"/>
      <c r="M106" s="12"/>
      <c r="O106" s="6"/>
      <c r="P106" s="5"/>
      <c r="Q106" s="6"/>
      <c r="R106" s="6"/>
      <c r="S106" s="6"/>
      <c r="T106" s="6"/>
      <c r="U106" s="6"/>
      <c r="V106" s="6"/>
      <c r="W106" s="6"/>
      <c r="X106" s="12"/>
      <c r="Z106" s="6"/>
      <c r="AA106" s="6"/>
      <c r="AB106" s="5"/>
      <c r="AM106" s="5"/>
      <c r="AN106" s="6"/>
      <c r="AP106" s="7"/>
      <c r="AQ106" s="4"/>
      <c r="AR106" s="5"/>
      <c r="AS106" s="15"/>
      <c r="AT106" s="16" t="str">
        <f t="shared" si="6"/>
        <v/>
      </c>
      <c r="AU106" s="16"/>
    </row>
    <row r="107" spans="1:47" ht="11.25" customHeight="1" x14ac:dyDescent="0.2">
      <c r="A107" s="4">
        <v>9360</v>
      </c>
      <c r="B107" s="5" t="s">
        <v>270</v>
      </c>
      <c r="C107" s="5" t="s">
        <v>131</v>
      </c>
      <c r="D107" s="5" t="s">
        <v>271</v>
      </c>
      <c r="E107" s="5" t="s">
        <v>272</v>
      </c>
      <c r="F107" s="6">
        <v>8.1999999999999993</v>
      </c>
      <c r="G107" s="6">
        <v>7.8</v>
      </c>
      <c r="H107" s="6">
        <v>7.8</v>
      </c>
      <c r="I107" s="6">
        <v>8</v>
      </c>
      <c r="J107" s="6">
        <v>9.6999999999999993</v>
      </c>
      <c r="K107" s="6">
        <v>25.5</v>
      </c>
      <c r="M107" s="12">
        <v>13.87</v>
      </c>
      <c r="O107" s="6">
        <v>39.369999999999997</v>
      </c>
      <c r="P107" s="5" t="s">
        <v>42</v>
      </c>
      <c r="Q107" s="6">
        <v>7.3</v>
      </c>
      <c r="R107" s="6">
        <v>7.1</v>
      </c>
      <c r="S107" s="6">
        <v>7.5</v>
      </c>
      <c r="T107" s="6">
        <v>7.5</v>
      </c>
      <c r="U107" s="6">
        <v>8.9</v>
      </c>
      <c r="V107" s="6">
        <v>23.7</v>
      </c>
      <c r="W107" s="6">
        <v>5</v>
      </c>
      <c r="X107" s="12">
        <v>12.96</v>
      </c>
      <c r="Z107" s="6">
        <v>41.66</v>
      </c>
      <c r="AA107" s="6">
        <v>81.03</v>
      </c>
      <c r="AB107" s="5" t="s">
        <v>42</v>
      </c>
      <c r="AM107" s="5" t="s">
        <v>42</v>
      </c>
      <c r="AN107" s="6">
        <v>0</v>
      </c>
      <c r="AP107" s="7">
        <v>81.03</v>
      </c>
      <c r="AQ107" s="4">
        <v>1</v>
      </c>
      <c r="AR107" s="5" t="s">
        <v>273</v>
      </c>
      <c r="AS107" s="15">
        <f t="shared" si="5"/>
        <v>54.199999999999996</v>
      </c>
      <c r="AT107" s="16" t="str">
        <f t="shared" si="6"/>
        <v/>
      </c>
      <c r="AU107" s="16"/>
    </row>
    <row r="108" spans="1:47" ht="11.25" customHeight="1" x14ac:dyDescent="0.2">
      <c r="A108" s="4"/>
      <c r="B108" s="5"/>
      <c r="C108" s="5"/>
      <c r="D108" s="5"/>
      <c r="E108" s="5"/>
      <c r="F108" s="6"/>
      <c r="G108" s="6"/>
      <c r="H108" s="6"/>
      <c r="I108" s="6"/>
      <c r="J108" s="6"/>
      <c r="K108" s="6"/>
      <c r="M108" s="12"/>
      <c r="O108" s="6"/>
      <c r="P108" s="5"/>
      <c r="Q108" s="6"/>
      <c r="R108" s="6"/>
      <c r="S108" s="6"/>
      <c r="T108" s="6"/>
      <c r="U108" s="6"/>
      <c r="V108" s="6"/>
      <c r="W108" s="6"/>
      <c r="X108" s="12"/>
      <c r="Z108" s="6"/>
      <c r="AA108" s="6"/>
      <c r="AB108" s="5"/>
      <c r="AM108" s="5"/>
      <c r="AN108" s="6"/>
      <c r="AP108" s="7"/>
      <c r="AQ108" s="4"/>
      <c r="AR108" s="5"/>
      <c r="AS108" s="15"/>
      <c r="AT108" s="16" t="str">
        <f t="shared" si="6"/>
        <v/>
      </c>
      <c r="AU108" s="16"/>
    </row>
    <row r="109" spans="1:47" ht="11.25" customHeight="1" x14ac:dyDescent="0.2">
      <c r="A109" s="4">
        <v>9279</v>
      </c>
      <c r="B109" s="5" t="s">
        <v>274</v>
      </c>
      <c r="C109" s="5" t="s">
        <v>68</v>
      </c>
      <c r="D109" s="5" t="s">
        <v>275</v>
      </c>
      <c r="E109" s="5" t="s">
        <v>276</v>
      </c>
      <c r="F109" s="6">
        <v>7.4</v>
      </c>
      <c r="G109" s="6">
        <v>7.4</v>
      </c>
      <c r="H109" s="6">
        <v>7.3</v>
      </c>
      <c r="I109" s="6">
        <v>7.3</v>
      </c>
      <c r="J109" s="6">
        <v>9.3000000000000007</v>
      </c>
      <c r="K109" s="6">
        <v>24</v>
      </c>
      <c r="M109" s="12">
        <v>11.715</v>
      </c>
      <c r="O109" s="6">
        <v>35.715000000000003</v>
      </c>
      <c r="P109" s="5" t="s">
        <v>42</v>
      </c>
      <c r="Q109" s="6">
        <v>7.2</v>
      </c>
      <c r="R109" s="6">
        <v>7.2</v>
      </c>
      <c r="S109" s="6">
        <v>6.9</v>
      </c>
      <c r="T109" s="6">
        <v>7</v>
      </c>
      <c r="U109" s="6">
        <v>9.1</v>
      </c>
      <c r="V109" s="6">
        <v>23.3</v>
      </c>
      <c r="W109" s="6">
        <v>5.7</v>
      </c>
      <c r="X109" s="12">
        <v>11.935</v>
      </c>
      <c r="Z109" s="6">
        <v>40.935000000000002</v>
      </c>
      <c r="AA109" s="6">
        <v>76.650000000000006</v>
      </c>
      <c r="AB109" s="5" t="s">
        <v>42</v>
      </c>
      <c r="AM109" s="5" t="s">
        <v>42</v>
      </c>
      <c r="AN109" s="6">
        <v>0</v>
      </c>
      <c r="AP109" s="7">
        <v>76.650000000000006</v>
      </c>
      <c r="AQ109" s="4">
        <v>1</v>
      </c>
      <c r="AR109" s="5" t="s">
        <v>277</v>
      </c>
      <c r="AS109" s="15">
        <f t="shared" si="5"/>
        <v>53</v>
      </c>
      <c r="AT109" s="16" t="str">
        <f t="shared" si="6"/>
        <v/>
      </c>
      <c r="AU109" s="16"/>
    </row>
    <row r="110" spans="1:47" ht="11.25" customHeight="1" x14ac:dyDescent="0.2">
      <c r="A110" s="4"/>
      <c r="B110" s="5"/>
      <c r="C110" s="5"/>
      <c r="D110" s="5"/>
      <c r="E110" s="5"/>
      <c r="F110" s="6"/>
      <c r="G110" s="6"/>
      <c r="H110" s="6"/>
      <c r="I110" s="6"/>
      <c r="J110" s="6"/>
      <c r="K110" s="6"/>
      <c r="M110" s="12"/>
      <c r="O110" s="6"/>
      <c r="P110" s="5"/>
      <c r="Q110" s="6"/>
      <c r="R110" s="6"/>
      <c r="S110" s="6"/>
      <c r="T110" s="8"/>
      <c r="U110" s="6"/>
      <c r="V110" s="6"/>
      <c r="W110" s="6"/>
      <c r="X110" s="12"/>
      <c r="Z110" s="6"/>
      <c r="AA110" s="6"/>
      <c r="AB110" s="5"/>
      <c r="AM110" s="5"/>
      <c r="AN110" s="6"/>
      <c r="AP110" s="7"/>
      <c r="AQ110" s="4"/>
      <c r="AR110" s="5"/>
      <c r="AS110" s="15"/>
      <c r="AT110" s="16"/>
      <c r="AU110" s="16"/>
    </row>
    <row r="111" spans="1:47" ht="11.25" customHeight="1" x14ac:dyDescent="0.2">
      <c r="A111" s="4">
        <v>9346</v>
      </c>
      <c r="B111" s="5" t="s">
        <v>278</v>
      </c>
      <c r="C111" s="5" t="s">
        <v>65</v>
      </c>
      <c r="D111" s="5" t="s">
        <v>279</v>
      </c>
      <c r="E111" s="5" t="s">
        <v>280</v>
      </c>
      <c r="F111" s="6">
        <v>7.7</v>
      </c>
      <c r="G111" s="6">
        <v>7.9</v>
      </c>
      <c r="H111" s="6">
        <v>8</v>
      </c>
      <c r="I111" s="6">
        <v>8</v>
      </c>
      <c r="J111" s="6">
        <v>9.3000000000000007</v>
      </c>
      <c r="K111" s="6">
        <v>25.2</v>
      </c>
      <c r="M111" s="12">
        <v>12.505000000000001</v>
      </c>
      <c r="O111" s="6">
        <v>37.704999999999998</v>
      </c>
      <c r="P111" s="5" t="s">
        <v>42</v>
      </c>
      <c r="Q111" s="6">
        <v>7.5</v>
      </c>
      <c r="R111" s="6">
        <v>7.7</v>
      </c>
      <c r="S111" s="6">
        <v>7.7</v>
      </c>
      <c r="U111" s="6">
        <v>9.1</v>
      </c>
      <c r="V111" s="6">
        <v>24.433</v>
      </c>
      <c r="W111" s="6">
        <v>4.9000000000000004</v>
      </c>
      <c r="X111" s="12">
        <v>12.465</v>
      </c>
      <c r="Z111" s="6">
        <v>41.798000000000002</v>
      </c>
      <c r="AA111" s="6">
        <v>79.503</v>
      </c>
      <c r="AB111" s="5" t="s">
        <v>42</v>
      </c>
      <c r="AM111" s="5" t="s">
        <v>42</v>
      </c>
      <c r="AN111" s="6">
        <v>0</v>
      </c>
      <c r="AP111" s="7">
        <v>79.503</v>
      </c>
      <c r="AQ111" s="4">
        <v>1</v>
      </c>
      <c r="AR111" s="5" t="s">
        <v>281</v>
      </c>
      <c r="AS111" s="15">
        <f t="shared" si="5"/>
        <v>54.533000000000001</v>
      </c>
      <c r="AT111" s="16"/>
      <c r="AU111" s="16"/>
    </row>
    <row r="112" spans="1:47" ht="11.25" customHeight="1" x14ac:dyDescent="0.2">
      <c r="A112" s="4">
        <v>9336</v>
      </c>
      <c r="B112" s="5" t="s">
        <v>282</v>
      </c>
      <c r="C112" s="5" t="s">
        <v>65</v>
      </c>
      <c r="D112" s="5" t="s">
        <v>279</v>
      </c>
      <c r="E112" s="5" t="s">
        <v>280</v>
      </c>
      <c r="F112" s="6">
        <v>7.1</v>
      </c>
      <c r="G112" s="6">
        <v>7.4</v>
      </c>
      <c r="H112" s="6">
        <v>7.3</v>
      </c>
      <c r="I112" s="6">
        <v>7.3</v>
      </c>
      <c r="J112" s="6">
        <v>9.3000000000000007</v>
      </c>
      <c r="K112" s="6">
        <v>23.9</v>
      </c>
      <c r="M112" s="12">
        <v>12.87</v>
      </c>
      <c r="O112" s="6">
        <v>36.770000000000003</v>
      </c>
      <c r="P112" s="5" t="s">
        <v>42</v>
      </c>
      <c r="Q112" s="6">
        <v>7.2</v>
      </c>
      <c r="R112" s="6">
        <v>7.4</v>
      </c>
      <c r="S112" s="6">
        <v>7.1</v>
      </c>
      <c r="T112" s="6">
        <v>7.2</v>
      </c>
      <c r="U112" s="6">
        <v>9</v>
      </c>
      <c r="V112" s="6">
        <v>23.4</v>
      </c>
      <c r="W112" s="6">
        <v>4.5</v>
      </c>
      <c r="X112" s="12">
        <v>12.61</v>
      </c>
      <c r="Z112" s="6">
        <v>40.51</v>
      </c>
      <c r="AA112" s="6">
        <v>77.28</v>
      </c>
      <c r="AB112" s="5" t="s">
        <v>42</v>
      </c>
      <c r="AM112" s="5" t="s">
        <v>42</v>
      </c>
      <c r="AN112" s="6">
        <v>0</v>
      </c>
      <c r="AP112" s="7">
        <v>77.28</v>
      </c>
      <c r="AQ112" s="4">
        <v>2</v>
      </c>
      <c r="AR112" s="5" t="s">
        <v>283</v>
      </c>
      <c r="AS112" s="15">
        <f t="shared" si="5"/>
        <v>51.8</v>
      </c>
      <c r="AT112" s="16"/>
      <c r="AU112" s="16"/>
    </row>
    <row r="113" spans="1:47" ht="11.25" customHeight="1" x14ac:dyDescent="0.2">
      <c r="A113" s="4">
        <v>9338</v>
      </c>
      <c r="B113" s="5" t="s">
        <v>284</v>
      </c>
      <c r="C113" s="5" t="s">
        <v>65</v>
      </c>
      <c r="D113" s="5" t="s">
        <v>279</v>
      </c>
      <c r="E113" s="5" t="s">
        <v>280</v>
      </c>
      <c r="F113" s="6">
        <v>6.8</v>
      </c>
      <c r="G113" s="6">
        <v>7.3</v>
      </c>
      <c r="H113" s="6">
        <v>7</v>
      </c>
      <c r="I113" s="6">
        <v>7.2</v>
      </c>
      <c r="J113" s="6">
        <v>9.6999999999999993</v>
      </c>
      <c r="K113" s="6">
        <v>23.9</v>
      </c>
      <c r="M113" s="12">
        <v>11.99</v>
      </c>
      <c r="O113" s="6">
        <v>35.89</v>
      </c>
      <c r="P113" s="5" t="s">
        <v>42</v>
      </c>
      <c r="Q113" s="6">
        <v>7.1</v>
      </c>
      <c r="R113" s="6">
        <v>7.4</v>
      </c>
      <c r="S113" s="6">
        <v>7</v>
      </c>
      <c r="T113" s="6">
        <v>7.1</v>
      </c>
      <c r="U113" s="6">
        <v>9.6</v>
      </c>
      <c r="V113" s="6">
        <v>23.8</v>
      </c>
      <c r="W113" s="6">
        <v>5.2</v>
      </c>
      <c r="X113" s="12">
        <v>12.085000000000001</v>
      </c>
      <c r="Z113" s="6">
        <v>41.085000000000001</v>
      </c>
      <c r="AA113" s="6">
        <v>76.974999999999994</v>
      </c>
      <c r="AB113" s="5" t="s">
        <v>42</v>
      </c>
      <c r="AM113" s="5" t="s">
        <v>42</v>
      </c>
      <c r="AN113" s="6">
        <v>0</v>
      </c>
      <c r="AP113" s="7">
        <v>76.974999999999994</v>
      </c>
      <c r="AQ113" s="4">
        <v>3</v>
      </c>
      <c r="AR113" s="5" t="s">
        <v>285</v>
      </c>
      <c r="AS113" s="15">
        <f t="shared" si="5"/>
        <v>52.9</v>
      </c>
      <c r="AT113" s="16"/>
      <c r="AU113" s="16"/>
    </row>
    <row r="114" spans="1:47" ht="11.25" customHeight="1" x14ac:dyDescent="0.2">
      <c r="A114" s="4">
        <v>9291</v>
      </c>
      <c r="B114" s="5" t="s">
        <v>286</v>
      </c>
      <c r="C114" s="5" t="s">
        <v>51</v>
      </c>
      <c r="D114" s="5" t="s">
        <v>279</v>
      </c>
      <c r="E114" s="5" t="s">
        <v>280</v>
      </c>
      <c r="F114" s="6">
        <v>7.4</v>
      </c>
      <c r="G114" s="6">
        <v>7.2</v>
      </c>
      <c r="H114" s="6">
        <v>7.5</v>
      </c>
      <c r="I114" s="6">
        <v>7.4</v>
      </c>
      <c r="J114" s="6">
        <v>9.6999999999999993</v>
      </c>
      <c r="K114" s="6">
        <v>24.5</v>
      </c>
      <c r="M114" s="12">
        <v>11.52</v>
      </c>
      <c r="O114" s="6">
        <v>36.020000000000003</v>
      </c>
      <c r="P114" s="5" t="s">
        <v>42</v>
      </c>
      <c r="Q114" s="6">
        <v>6.9</v>
      </c>
      <c r="R114" s="6">
        <v>7.1</v>
      </c>
      <c r="S114" s="6">
        <v>6.9</v>
      </c>
      <c r="T114" s="6">
        <v>6.9</v>
      </c>
      <c r="U114" s="6">
        <v>8.8000000000000007</v>
      </c>
      <c r="V114" s="6">
        <v>22.6</v>
      </c>
      <c r="W114" s="6">
        <v>5.3</v>
      </c>
      <c r="X114" s="12">
        <v>11.744999999999999</v>
      </c>
      <c r="Z114" s="6">
        <v>39.645000000000003</v>
      </c>
      <c r="AA114" s="6">
        <v>75.665000000000006</v>
      </c>
      <c r="AB114" s="5" t="s">
        <v>42</v>
      </c>
      <c r="AM114" s="5" t="s">
        <v>42</v>
      </c>
      <c r="AN114" s="6">
        <v>0</v>
      </c>
      <c r="AP114" s="7">
        <v>75.665000000000006</v>
      </c>
      <c r="AQ114" s="4">
        <v>4</v>
      </c>
      <c r="AR114" s="5" t="s">
        <v>287</v>
      </c>
      <c r="AS114" s="15">
        <f t="shared" si="5"/>
        <v>52.400000000000013</v>
      </c>
      <c r="AT114" s="16"/>
      <c r="AU114" s="16"/>
    </row>
    <row r="115" spans="1:47" ht="11.25" customHeight="1" x14ac:dyDescent="0.2">
      <c r="A115" s="4">
        <v>9327</v>
      </c>
      <c r="B115" s="5" t="s">
        <v>288</v>
      </c>
      <c r="C115" s="5" t="s">
        <v>65</v>
      </c>
      <c r="D115" s="5" t="s">
        <v>279</v>
      </c>
      <c r="E115" s="5" t="s">
        <v>280</v>
      </c>
      <c r="O115" s="6">
        <v>0</v>
      </c>
      <c r="P115" s="5" t="s">
        <v>42</v>
      </c>
      <c r="Z115" s="6">
        <v>0</v>
      </c>
      <c r="AA115" s="6">
        <v>0</v>
      </c>
      <c r="AB115" s="5" t="s">
        <v>42</v>
      </c>
      <c r="AL115" s="6">
        <v>0</v>
      </c>
      <c r="AM115" s="5" t="s">
        <v>42</v>
      </c>
      <c r="AN115" s="6">
        <v>0</v>
      </c>
      <c r="AP115" s="7">
        <v>0</v>
      </c>
      <c r="AQ115" s="4">
        <v>5</v>
      </c>
      <c r="AR115" s="5" t="s">
        <v>289</v>
      </c>
      <c r="AS115" s="15">
        <f t="shared" si="5"/>
        <v>0</v>
      </c>
      <c r="AT115" s="16"/>
      <c r="AU115" s="16"/>
    </row>
    <row r="116" spans="1:47" ht="11.25" customHeight="1" x14ac:dyDescent="0.2">
      <c r="A116" s="4"/>
      <c r="B116" s="5"/>
      <c r="C116" s="5"/>
      <c r="D116" s="5"/>
      <c r="E116" s="5"/>
      <c r="O116" s="6"/>
      <c r="P116" s="5"/>
      <c r="Z116" s="6"/>
      <c r="AA116" s="6"/>
      <c r="AB116" s="5"/>
      <c r="AL116" s="8"/>
      <c r="AM116" s="5"/>
      <c r="AN116" s="6"/>
      <c r="AP116" s="7"/>
      <c r="AQ116" s="4"/>
      <c r="AR116" s="5"/>
      <c r="AS116" s="15"/>
      <c r="AT116" s="16"/>
      <c r="AU116" s="16"/>
    </row>
    <row r="117" spans="1:47" ht="11.25" customHeight="1" x14ac:dyDescent="0.2">
      <c r="A117" s="4">
        <v>9345</v>
      </c>
      <c r="B117" s="5" t="s">
        <v>290</v>
      </c>
      <c r="C117" s="5" t="s">
        <v>65</v>
      </c>
      <c r="D117" s="5" t="s">
        <v>291</v>
      </c>
      <c r="E117" s="5" t="s">
        <v>292</v>
      </c>
      <c r="F117" s="6">
        <v>8</v>
      </c>
      <c r="G117" s="6">
        <v>7.3</v>
      </c>
      <c r="H117" s="6">
        <v>8.4</v>
      </c>
      <c r="I117" s="6">
        <v>8.3000000000000007</v>
      </c>
      <c r="J117" s="6">
        <v>9.1999999999999993</v>
      </c>
      <c r="K117" s="6">
        <v>25.5</v>
      </c>
      <c r="M117" s="12">
        <v>15.09</v>
      </c>
      <c r="O117" s="6">
        <v>40.590000000000003</v>
      </c>
      <c r="P117" s="5" t="s">
        <v>42</v>
      </c>
      <c r="Q117" s="6">
        <v>5.9</v>
      </c>
      <c r="R117" s="6">
        <v>5.9</v>
      </c>
      <c r="S117" s="6">
        <v>6.1</v>
      </c>
      <c r="T117" s="6">
        <v>6</v>
      </c>
      <c r="U117" s="6">
        <v>7.5</v>
      </c>
      <c r="V117" s="6">
        <v>19.399999999999999</v>
      </c>
      <c r="W117" s="6">
        <v>5.6</v>
      </c>
      <c r="X117" s="12">
        <v>12.04</v>
      </c>
      <c r="Z117" s="6">
        <v>37.04</v>
      </c>
      <c r="AA117" s="6">
        <v>77.63</v>
      </c>
      <c r="AB117" s="5" t="s">
        <v>222</v>
      </c>
      <c r="AM117" s="5" t="s">
        <v>42</v>
      </c>
      <c r="AN117" s="6">
        <v>0</v>
      </c>
      <c r="AP117" s="7">
        <v>77.63</v>
      </c>
      <c r="AQ117" s="4">
        <v>1</v>
      </c>
      <c r="AR117" s="5" t="s">
        <v>293</v>
      </c>
      <c r="AS117" s="15">
        <f t="shared" si="5"/>
        <v>50.499999999999993</v>
      </c>
      <c r="AT117" s="16"/>
      <c r="AU117" s="16"/>
    </row>
  </sheetData>
  <sortState ref="A101:BD108">
    <sortCondition ref="AO101:AO108"/>
  </sortState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swedata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Driscoll</dc:creator>
  <cp:lastModifiedBy>Mike Driscoll</cp:lastModifiedBy>
  <dcterms:created xsi:type="dcterms:W3CDTF">2018-11-19T09:14:47Z</dcterms:created>
  <dcterms:modified xsi:type="dcterms:W3CDTF">2018-11-19T15:40:44Z</dcterms:modified>
</cp:coreProperties>
</file>