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ke\Documents\Comp Results\NDP Qualifiers 2019\"/>
    </mc:Choice>
  </mc:AlternateContent>
  <bookViews>
    <workbookView xWindow="120" yWindow="60" windowWidth="13275" windowHeight="7005" tabRatio="454"/>
  </bookViews>
  <sheets>
    <sheet name="TRA" sheetId="1" r:id="rId1"/>
    <sheet name="DMT" sheetId="2" r:id="rId2"/>
  </sheets>
  <calcPr calcId="152511"/>
</workbook>
</file>

<file path=xl/calcChain.xml><?xml version="1.0" encoding="utf-8"?>
<calcChain xmlns="http://schemas.openxmlformats.org/spreadsheetml/2006/main">
  <c r="BD2" i="2" l="1"/>
  <c r="BD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D83" i="2"/>
  <c r="BD84" i="2"/>
  <c r="BD85" i="2"/>
  <c r="BD86" i="2"/>
  <c r="BD87" i="2"/>
  <c r="BD88" i="2"/>
  <c r="BD89" i="2"/>
  <c r="BD90" i="2"/>
  <c r="BD91" i="2"/>
  <c r="BD92" i="2"/>
  <c r="BD93" i="2"/>
  <c r="BD94" i="2"/>
  <c r="BD95" i="2"/>
  <c r="BD96" i="2"/>
  <c r="BD97" i="2"/>
  <c r="BD98" i="2"/>
  <c r="BD99" i="2"/>
  <c r="BD100" i="2"/>
  <c r="BD101" i="2"/>
  <c r="BD102" i="2"/>
  <c r="BD103" i="2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" i="1"/>
  <c r="AG240" i="1" l="1"/>
  <c r="AG241" i="1"/>
  <c r="AG242" i="1"/>
  <c r="AG243" i="1"/>
  <c r="AG244" i="1"/>
  <c r="AG245" i="1"/>
  <c r="AG246" i="1"/>
  <c r="AG247" i="1"/>
  <c r="AG248" i="1"/>
  <c r="AG249" i="1"/>
  <c r="AG239" i="1"/>
</calcChain>
</file>

<file path=xl/sharedStrings.xml><?xml version="1.0" encoding="utf-8"?>
<sst xmlns="http://schemas.openxmlformats.org/spreadsheetml/2006/main" count="1946" uniqueCount="708">
  <si>
    <t>Name</t>
  </si>
  <si>
    <t>Club</t>
  </si>
  <si>
    <t>Class</t>
  </si>
  <si>
    <t>Class name</t>
  </si>
  <si>
    <t>1D1</t>
  </si>
  <si>
    <t>1D2</t>
  </si>
  <si>
    <t>1D3</t>
  </si>
  <si>
    <t>1D4</t>
  </si>
  <si>
    <t>1D5</t>
  </si>
  <si>
    <t>1S</t>
  </si>
  <si>
    <t>Diff1</t>
  </si>
  <si>
    <t>Bonus1</t>
  </si>
  <si>
    <t>Penalty1</t>
  </si>
  <si>
    <t>1T</t>
  </si>
  <si>
    <t>2D1</t>
  </si>
  <si>
    <t>2D2</t>
  </si>
  <si>
    <t>2D3</t>
  </si>
  <si>
    <t>2D4</t>
  </si>
  <si>
    <t>2D5</t>
  </si>
  <si>
    <t>2S</t>
  </si>
  <si>
    <t>Diff2</t>
  </si>
  <si>
    <t>Bonus2</t>
  </si>
  <si>
    <t>Penalty2</t>
  </si>
  <si>
    <t>2T</t>
  </si>
  <si>
    <t>Preliminaries</t>
  </si>
  <si>
    <t>Ranking2</t>
  </si>
  <si>
    <t>Remark2</t>
  </si>
  <si>
    <t>3D1</t>
  </si>
  <si>
    <t>3D2</t>
  </si>
  <si>
    <t>3D3</t>
  </si>
  <si>
    <t>3D4</t>
  </si>
  <si>
    <t>3D5</t>
  </si>
  <si>
    <t>3S</t>
  </si>
  <si>
    <t>Diff3</t>
  </si>
  <si>
    <t>Bonus3</t>
  </si>
  <si>
    <t>Penalty3</t>
  </si>
  <si>
    <t>3T</t>
  </si>
  <si>
    <t>Remark3</t>
  </si>
  <si>
    <t>4D1</t>
  </si>
  <si>
    <t>4D2</t>
  </si>
  <si>
    <t>4D3</t>
  </si>
  <si>
    <t>4D4</t>
  </si>
  <si>
    <t>4D5</t>
  </si>
  <si>
    <t>4S</t>
  </si>
  <si>
    <t>Diff4</t>
  </si>
  <si>
    <t>Bonus4</t>
  </si>
  <si>
    <t>Penalty4</t>
  </si>
  <si>
    <t>4T</t>
  </si>
  <si>
    <t>Remark4</t>
  </si>
  <si>
    <t>Final</t>
  </si>
  <si>
    <t>Ranking Final</t>
  </si>
  <si>
    <t>Totals</t>
  </si>
  <si>
    <t>Total ranking</t>
  </si>
  <si>
    <t>Remark</t>
  </si>
  <si>
    <t>Theo Temple</t>
  </si>
  <si>
    <t>Sky High</t>
  </si>
  <si>
    <t>I3</t>
  </si>
  <si>
    <t>TRA Level 1 - Mens 9-10</t>
  </si>
  <si>
    <t/>
  </si>
  <si>
    <t>3345351</t>
  </si>
  <si>
    <t>Toby Hicks</t>
  </si>
  <si>
    <t>Up 'N' Downs TC</t>
  </si>
  <si>
    <t>74</t>
  </si>
  <si>
    <t>3431045</t>
  </si>
  <si>
    <t>Solomon Scott</t>
  </si>
  <si>
    <t>Rock Steady Crew TC</t>
  </si>
  <si>
    <t>2343642</t>
  </si>
  <si>
    <t>Katie Evans</t>
  </si>
  <si>
    <t>I4</t>
  </si>
  <si>
    <t>TRA Level 1 - Womens 9-10</t>
  </si>
  <si>
    <t>2696522</t>
  </si>
  <si>
    <t>Shannon Morley</t>
  </si>
  <si>
    <t>Tolworth Gymnastics Club</t>
  </si>
  <si>
    <t>86</t>
  </si>
  <si>
    <t>2365623</t>
  </si>
  <si>
    <t>Aviella Burch</t>
  </si>
  <si>
    <t>Max Force</t>
  </si>
  <si>
    <t>2588357</t>
  </si>
  <si>
    <t>Elodie Heath</t>
  </si>
  <si>
    <t>2585469</t>
  </si>
  <si>
    <t>Jessica Steer</t>
  </si>
  <si>
    <t>2173800</t>
  </si>
  <si>
    <t>Skye Macdonald</t>
  </si>
  <si>
    <t>Flitecrew TC</t>
  </si>
  <si>
    <t>1896003</t>
  </si>
  <si>
    <t>Cerys Wallek</t>
  </si>
  <si>
    <t>Sussex Springers TC</t>
  </si>
  <si>
    <t>2869070</t>
  </si>
  <si>
    <t>Grace Lassman</t>
  </si>
  <si>
    <t>Sussex Martlets TC</t>
  </si>
  <si>
    <t>2972116</t>
  </si>
  <si>
    <t>Ellie Churcher</t>
  </si>
  <si>
    <t>Performance Trampoline &amp; DMT Academy</t>
  </si>
  <si>
    <t>3143342</t>
  </si>
  <si>
    <t>Imani Mangat-Engelen</t>
  </si>
  <si>
    <t>2938222</t>
  </si>
  <si>
    <t>Miko Parham</t>
  </si>
  <si>
    <t>I5</t>
  </si>
  <si>
    <t>TRA Level 1 - Mens 11-12</t>
  </si>
  <si>
    <t>2761419</t>
  </si>
  <si>
    <t>Callum Salter</t>
  </si>
  <si>
    <t>Jump TC</t>
  </si>
  <si>
    <t>2537249</t>
  </si>
  <si>
    <t>Matthew Streeter</t>
  </si>
  <si>
    <t>2345805</t>
  </si>
  <si>
    <t>Ben Mitchell</t>
  </si>
  <si>
    <t>3294079</t>
  </si>
  <si>
    <t>Kalisha Russell</t>
  </si>
  <si>
    <t>I6</t>
  </si>
  <si>
    <t>TRA Level 1 - Womens 11-12</t>
  </si>
  <si>
    <t>2156205</t>
  </si>
  <si>
    <t>Hannah Turner</t>
  </si>
  <si>
    <t>2681699</t>
  </si>
  <si>
    <t>Abigail Venn</t>
  </si>
  <si>
    <t>76</t>
  </si>
  <si>
    <t>1941578</t>
  </si>
  <si>
    <t>Ella Drewe</t>
  </si>
  <si>
    <t>1803254</t>
  </si>
  <si>
    <t>Maia Colombo</t>
  </si>
  <si>
    <t>2469146</t>
  </si>
  <si>
    <t>Ellie Skull</t>
  </si>
  <si>
    <t>70</t>
  </si>
  <si>
    <t>1799509</t>
  </si>
  <si>
    <t>Lauren Whitehead</t>
  </si>
  <si>
    <t>2086478</t>
  </si>
  <si>
    <t>Layla Keech</t>
  </si>
  <si>
    <t>2289946</t>
  </si>
  <si>
    <t>Katie Judd</t>
  </si>
  <si>
    <t>2841139</t>
  </si>
  <si>
    <t>Isla Mortimer</t>
  </si>
  <si>
    <t>2137636</t>
  </si>
  <si>
    <t>Gabrielle Reece</t>
  </si>
  <si>
    <t>2954706</t>
  </si>
  <si>
    <t>Mia Bottiglia</t>
  </si>
  <si>
    <t>1975407</t>
  </si>
  <si>
    <t>Jessica Bettinson</t>
  </si>
  <si>
    <t>3067423</t>
  </si>
  <si>
    <t>Katie Struthers</t>
  </si>
  <si>
    <t>2090356</t>
  </si>
  <si>
    <t>Isla Deeble</t>
  </si>
  <si>
    <t>I7</t>
  </si>
  <si>
    <t>TRA Level 1 - Womens 13+</t>
  </si>
  <si>
    <t>2703013</t>
  </si>
  <si>
    <t>Natalia Kijak</t>
  </si>
  <si>
    <t>2486049</t>
  </si>
  <si>
    <t>Kaya Scott</t>
  </si>
  <si>
    <t>2019306</t>
  </si>
  <si>
    <t>Lauren Copley</t>
  </si>
  <si>
    <t>1636787</t>
  </si>
  <si>
    <t>Eden Anderson</t>
  </si>
  <si>
    <t>1509483</t>
  </si>
  <si>
    <t>Chi Ogwo</t>
  </si>
  <si>
    <t>3512987</t>
  </si>
  <si>
    <t>Izzy Dain</t>
  </si>
  <si>
    <t>2162807</t>
  </si>
  <si>
    <t>Lucie Knight</t>
  </si>
  <si>
    <t>1985229</t>
  </si>
  <si>
    <t>Catherine Gompels</t>
  </si>
  <si>
    <t>2284607</t>
  </si>
  <si>
    <t>Paige Francis</t>
  </si>
  <si>
    <t>1602349</t>
  </si>
  <si>
    <t>Amber Summer-Rose Burton</t>
  </si>
  <si>
    <t>3059555</t>
  </si>
  <si>
    <t>Lily Fadai</t>
  </si>
  <si>
    <t>1554014</t>
  </si>
  <si>
    <t>Charlotte Fretwell</t>
  </si>
  <si>
    <t>2760450</t>
  </si>
  <si>
    <t>Hollie Miles</t>
  </si>
  <si>
    <t>2411818</t>
  </si>
  <si>
    <t>Victoria Tuesley</t>
  </si>
  <si>
    <t>1753081</t>
  </si>
  <si>
    <t>Emma Harris</t>
  </si>
  <si>
    <t>2160441</t>
  </si>
  <si>
    <t>Jakob Eilerts De Haan</t>
  </si>
  <si>
    <t>I8</t>
  </si>
  <si>
    <t>TRA Level 1 - Mens 13+</t>
  </si>
  <si>
    <t>2987791</t>
  </si>
  <si>
    <t>Elliot Jones</t>
  </si>
  <si>
    <t>3462030</t>
  </si>
  <si>
    <t>Amelia Mcshane</t>
  </si>
  <si>
    <t>Dartford TC</t>
  </si>
  <si>
    <t>I11</t>
  </si>
  <si>
    <t>TRA Level 2 - Womens 9-10</t>
  </si>
  <si>
    <t>2853476</t>
  </si>
  <si>
    <t>Isabel Mitchell</t>
  </si>
  <si>
    <t>2332598</t>
  </si>
  <si>
    <t>Lexi Curry</t>
  </si>
  <si>
    <t>2636857</t>
  </si>
  <si>
    <t>Aina Serra Tuban</t>
  </si>
  <si>
    <t>Jumpers TC</t>
  </si>
  <si>
    <t>3003998</t>
  </si>
  <si>
    <t>Rhea Morphew</t>
  </si>
  <si>
    <t>2612137</t>
  </si>
  <si>
    <t>Leon Russell</t>
  </si>
  <si>
    <t>I12</t>
  </si>
  <si>
    <t>TRA Level 2 - Mens 9-10</t>
  </si>
  <si>
    <t>2509347</t>
  </si>
  <si>
    <t>Andrew Mclaren</t>
  </si>
  <si>
    <t>2476891</t>
  </si>
  <si>
    <t>Ava O'neill</t>
  </si>
  <si>
    <t>I13</t>
  </si>
  <si>
    <t>TRA Level 2 - Womens 11-12</t>
  </si>
  <si>
    <t>2167670</t>
  </si>
  <si>
    <t>Delphi Price</t>
  </si>
  <si>
    <t>Aire Trampoline Club</t>
  </si>
  <si>
    <t>3306975</t>
  </si>
  <si>
    <t>Kimberley Whitehead</t>
  </si>
  <si>
    <t>2086472</t>
  </si>
  <si>
    <t>Sophie Porter</t>
  </si>
  <si>
    <t>2194432</t>
  </si>
  <si>
    <t>Daisy Boyd-hall</t>
  </si>
  <si>
    <t>2240066</t>
  </si>
  <si>
    <t>Eva Bunbury</t>
  </si>
  <si>
    <t>2336436</t>
  </si>
  <si>
    <t>Hannah Murrell</t>
  </si>
  <si>
    <t>2320574</t>
  </si>
  <si>
    <t>Emily James</t>
  </si>
  <si>
    <t>2236682</t>
  </si>
  <si>
    <t>Amy Harris</t>
  </si>
  <si>
    <t>2375463</t>
  </si>
  <si>
    <t>James Rushton</t>
  </si>
  <si>
    <t>I14</t>
  </si>
  <si>
    <t>TRA Level 2 - Mens 11-12</t>
  </si>
  <si>
    <t>2376246</t>
  </si>
  <si>
    <t>Josh Holden</t>
  </si>
  <si>
    <t>3078869</t>
  </si>
  <si>
    <t>Lottie Pilbrow</t>
  </si>
  <si>
    <t>I15</t>
  </si>
  <si>
    <t>TRA Level 2 - Womens 13+</t>
  </si>
  <si>
    <t>2122878</t>
  </si>
  <si>
    <t>Millie Naden</t>
  </si>
  <si>
    <t>1676430</t>
  </si>
  <si>
    <t>Sophie Ansell</t>
  </si>
  <si>
    <t>1899791</t>
  </si>
  <si>
    <t>Polly Dean</t>
  </si>
  <si>
    <t>1846081</t>
  </si>
  <si>
    <t>Mia-poppy Hunt</t>
  </si>
  <si>
    <t>2171452</t>
  </si>
  <si>
    <t>Filippa Nicholls</t>
  </si>
  <si>
    <t>2103552</t>
  </si>
  <si>
    <t>Sophie Hilliard</t>
  </si>
  <si>
    <t>1567561</t>
  </si>
  <si>
    <t>Trinity Austin</t>
  </si>
  <si>
    <t>1767480</t>
  </si>
  <si>
    <t>Millie Moss</t>
  </si>
  <si>
    <t>Beckenham Fliers TC</t>
  </si>
  <si>
    <t>1393813</t>
  </si>
  <si>
    <t>Ella Stanton</t>
  </si>
  <si>
    <t>2866576</t>
  </si>
  <si>
    <t>Gabriella Frost</t>
  </si>
  <si>
    <t>2628371</t>
  </si>
  <si>
    <t>Isabel Malone</t>
  </si>
  <si>
    <t>1834496</t>
  </si>
  <si>
    <t>Emmeline Sutherland</t>
  </si>
  <si>
    <t>2665161</t>
  </si>
  <si>
    <t>Amy Jenns</t>
  </si>
  <si>
    <t>559555</t>
  </si>
  <si>
    <t>Beth Blundell</t>
  </si>
  <si>
    <t>I19</t>
  </si>
  <si>
    <t>TRA Level 3 - Womens 9-10</t>
  </si>
  <si>
    <t>3175751</t>
  </si>
  <si>
    <t>Xaidan Gooding</t>
  </si>
  <si>
    <t>3320164</t>
  </si>
  <si>
    <t>Pearl Winslet</t>
  </si>
  <si>
    <t>2446026</t>
  </si>
  <si>
    <t>Maisey Sully</t>
  </si>
  <si>
    <t>I21</t>
  </si>
  <si>
    <t>TRA Level 3 - Womens 11-12</t>
  </si>
  <si>
    <t>2343317</t>
  </si>
  <si>
    <t>Kitty Sully</t>
  </si>
  <si>
    <t>2343318</t>
  </si>
  <si>
    <t>Isla Stammwitz</t>
  </si>
  <si>
    <t>2182929</t>
  </si>
  <si>
    <t>Jasmine Rihal</t>
  </si>
  <si>
    <t>1983660</t>
  </si>
  <si>
    <t>Erin Jones</t>
  </si>
  <si>
    <t>2228090</t>
  </si>
  <si>
    <t>Lola Cooper</t>
  </si>
  <si>
    <t>2183678</t>
  </si>
  <si>
    <t>Grace Murray</t>
  </si>
  <si>
    <t>1837209</t>
  </si>
  <si>
    <t>Hannah Dewberry-Kahlsdorf</t>
  </si>
  <si>
    <t>2537040</t>
  </si>
  <si>
    <t>William Mansfield</t>
  </si>
  <si>
    <t>I22</t>
  </si>
  <si>
    <t>TRA Level 3 - Mens 11-12</t>
  </si>
  <si>
    <t>2342135</t>
  </si>
  <si>
    <t>Hollie Platt</t>
  </si>
  <si>
    <t>I23</t>
  </si>
  <si>
    <t>TRA Level 3 - Womens 13+</t>
  </si>
  <si>
    <t>1663334</t>
  </si>
  <si>
    <t>Lily Mcshane</t>
  </si>
  <si>
    <t>1917773</t>
  </si>
  <si>
    <t>Ellie Passfield</t>
  </si>
  <si>
    <t>78</t>
  </si>
  <si>
    <t>1931206</t>
  </si>
  <si>
    <t>Sophie Sharp</t>
  </si>
  <si>
    <t>1783805</t>
  </si>
  <si>
    <t>Sophie Ashton</t>
  </si>
  <si>
    <t>2092656</t>
  </si>
  <si>
    <t>Chloe Katiyo</t>
  </si>
  <si>
    <t>1762844</t>
  </si>
  <si>
    <t>Katie Saxby</t>
  </si>
  <si>
    <t>2428125</t>
  </si>
  <si>
    <t>Lucy Holder</t>
  </si>
  <si>
    <t>2281212</t>
  </si>
  <si>
    <t>Lily-Beth Ward</t>
  </si>
  <si>
    <t>2113011</t>
  </si>
  <si>
    <t>Millie Harper</t>
  </si>
  <si>
    <t>1836876</t>
  </si>
  <si>
    <t>Isobel Davey</t>
  </si>
  <si>
    <t>2407372</t>
  </si>
  <si>
    <t>Eivie Lloyd</t>
  </si>
  <si>
    <t>2910788</t>
  </si>
  <si>
    <t>Lana Collyer</t>
  </si>
  <si>
    <t>2385774</t>
  </si>
  <si>
    <t>Isabelle O'geary</t>
  </si>
  <si>
    <t>3208302</t>
  </si>
  <si>
    <t>Emma Perrett</t>
  </si>
  <si>
    <t>1847653</t>
  </si>
  <si>
    <t>Anka Sotir</t>
  </si>
  <si>
    <t>3053940</t>
  </si>
  <si>
    <t>Samantha Good</t>
  </si>
  <si>
    <t>2530977</t>
  </si>
  <si>
    <t>Madeline Cousins</t>
  </si>
  <si>
    <t>I27</t>
  </si>
  <si>
    <t>TRA Level 4 - Womens 9-10</t>
  </si>
  <si>
    <t>1975377</t>
  </si>
  <si>
    <t>Milla Winslet</t>
  </si>
  <si>
    <t>2446025</t>
  </si>
  <si>
    <t>Imogen Preston</t>
  </si>
  <si>
    <t>I29</t>
  </si>
  <si>
    <t>TRA Level 4 - Womens 11-12</t>
  </si>
  <si>
    <t>2560347</t>
  </si>
  <si>
    <t>Carla Turner</t>
  </si>
  <si>
    <t>2619330</t>
  </si>
  <si>
    <t>Reece Hounsell</t>
  </si>
  <si>
    <t>2305108</t>
  </si>
  <si>
    <t>Darcie Lacey</t>
  </si>
  <si>
    <t>1985198</t>
  </si>
  <si>
    <t>Anais Merritt</t>
  </si>
  <si>
    <t>2963125</t>
  </si>
  <si>
    <t>Elise Machin</t>
  </si>
  <si>
    <t>2333537</t>
  </si>
  <si>
    <t>Oliver Kelham</t>
  </si>
  <si>
    <t>I30</t>
  </si>
  <si>
    <t>TRA Level 4 - Mens 11-12</t>
  </si>
  <si>
    <t>2587073</t>
  </si>
  <si>
    <t>Toby Le Fevre</t>
  </si>
  <si>
    <t>2751813</t>
  </si>
  <si>
    <t>Jack Hawke</t>
  </si>
  <si>
    <t>2034690</t>
  </si>
  <si>
    <t>Alice Chapman</t>
  </si>
  <si>
    <t>I31</t>
  </si>
  <si>
    <t>TRA Level 4 - Womens 13+</t>
  </si>
  <si>
    <t>2948042</t>
  </si>
  <si>
    <t>Grace Scott</t>
  </si>
  <si>
    <t>2381005</t>
  </si>
  <si>
    <t>Maddie Smith</t>
  </si>
  <si>
    <t>1496257</t>
  </si>
  <si>
    <t>Molly Mcmillan</t>
  </si>
  <si>
    <t>2404659</t>
  </si>
  <si>
    <t>Charlie Lloyd</t>
  </si>
  <si>
    <t>1672984</t>
  </si>
  <si>
    <t>Francesca Sharp</t>
  </si>
  <si>
    <t>1630239</t>
  </si>
  <si>
    <t>Katie Wood</t>
  </si>
  <si>
    <t>2426810</t>
  </si>
  <si>
    <t>Halle Mangat</t>
  </si>
  <si>
    <t>2715539</t>
  </si>
  <si>
    <t>Lucy Griffiths</t>
  </si>
  <si>
    <t>1575496</t>
  </si>
  <si>
    <t>Martha Tyler</t>
  </si>
  <si>
    <t>2272548</t>
  </si>
  <si>
    <t>Melissa Jones</t>
  </si>
  <si>
    <t>1811014</t>
  </si>
  <si>
    <t>Rhianne Jones</t>
  </si>
  <si>
    <t>2099110</t>
  </si>
  <si>
    <t>Rebekah Martin</t>
  </si>
  <si>
    <t>555996</t>
  </si>
  <si>
    <t>Rosie Bowling</t>
  </si>
  <si>
    <t>2057570</t>
  </si>
  <si>
    <t>Jennifer Bull</t>
  </si>
  <si>
    <t>2047757</t>
  </si>
  <si>
    <t>Kira Pickering</t>
  </si>
  <si>
    <t>1384797</t>
  </si>
  <si>
    <t>Isabella Powell</t>
  </si>
  <si>
    <t>1783937</t>
  </si>
  <si>
    <t>Lauren Robinson</t>
  </si>
  <si>
    <t>2257973</t>
  </si>
  <si>
    <t>Rebecca Jones</t>
  </si>
  <si>
    <t>2416921</t>
  </si>
  <si>
    <t>Lois Beckwith</t>
  </si>
  <si>
    <t>1812389</t>
  </si>
  <si>
    <t>Rosie Taylor</t>
  </si>
  <si>
    <t>2378858</t>
  </si>
  <si>
    <t>Annie Black</t>
  </si>
  <si>
    <t>2286127</t>
  </si>
  <si>
    <t>Sophia Fennemore</t>
  </si>
  <si>
    <t>1916908</t>
  </si>
  <si>
    <t>Abbie Constable</t>
  </si>
  <si>
    <t>2256799</t>
  </si>
  <si>
    <t>Mae Riley</t>
  </si>
  <si>
    <t>2335024</t>
  </si>
  <si>
    <t>Milla Prod'homme-bennett</t>
  </si>
  <si>
    <t>2236851</t>
  </si>
  <si>
    <t>Ellie Hayes-bradley</t>
  </si>
  <si>
    <t>1807313</t>
  </si>
  <si>
    <t>Isabelle Ernstzen</t>
  </si>
  <si>
    <t>2299929</t>
  </si>
  <si>
    <t>Alex Rogers</t>
  </si>
  <si>
    <t>3118996</t>
  </si>
  <si>
    <t>Rebecca Thompson</t>
  </si>
  <si>
    <t>1770414</t>
  </si>
  <si>
    <t>Ben Bailee-young</t>
  </si>
  <si>
    <t>I32</t>
  </si>
  <si>
    <t>TRA Level 4 - Mens 13+</t>
  </si>
  <si>
    <t>1717253</t>
  </si>
  <si>
    <t>Jamie-lee Scholton-beecham</t>
  </si>
  <si>
    <t>1923951</t>
  </si>
  <si>
    <t>Oliver Andrews Waller</t>
  </si>
  <si>
    <t>3482198</t>
  </si>
  <si>
    <t>Evie Belchamber</t>
  </si>
  <si>
    <t>I33</t>
  </si>
  <si>
    <t>TRA Level 5 - Womens 9-10</t>
  </si>
  <si>
    <t>1854733</t>
  </si>
  <si>
    <t>Sophia Bolton</t>
  </si>
  <si>
    <t>2151295</t>
  </si>
  <si>
    <t>Mallory Harreman</t>
  </si>
  <si>
    <t>I35</t>
  </si>
  <si>
    <t>TRA Level 5 - Womens 11-12</t>
  </si>
  <si>
    <t>2118920</t>
  </si>
  <si>
    <t>Tia Jackson</t>
  </si>
  <si>
    <t>1976557</t>
  </si>
  <si>
    <t>Layla Derbel</t>
  </si>
  <si>
    <t>2757963</t>
  </si>
  <si>
    <t>Lani Smith</t>
  </si>
  <si>
    <t>2967927</t>
  </si>
  <si>
    <t>Oliver Williams</t>
  </si>
  <si>
    <t>I36</t>
  </si>
  <si>
    <t>TRA Level 5 - Mens 11-12</t>
  </si>
  <si>
    <t>2414663</t>
  </si>
  <si>
    <t>Jessica Butler</t>
  </si>
  <si>
    <t>I37</t>
  </si>
  <si>
    <t>TRA Level 5 - Womens 13-14</t>
  </si>
  <si>
    <t>2170822</t>
  </si>
  <si>
    <t>Millie Taylor</t>
  </si>
  <si>
    <t>2377292</t>
  </si>
  <si>
    <t>Lily Edwards</t>
  </si>
  <si>
    <t>2421858</t>
  </si>
  <si>
    <t>Nikita Bruton-sendra</t>
  </si>
  <si>
    <t>2254747</t>
  </si>
  <si>
    <t>Romilly Thomas</t>
  </si>
  <si>
    <t>1958188</t>
  </si>
  <si>
    <t>Rosie Sullivan</t>
  </si>
  <si>
    <t>2039304</t>
  </si>
  <si>
    <t>Sophie Birch</t>
  </si>
  <si>
    <t>2432754</t>
  </si>
  <si>
    <t>Elizabeth Lowings</t>
  </si>
  <si>
    <t>2193169</t>
  </si>
  <si>
    <t>Emily Goldsworthly</t>
  </si>
  <si>
    <t>2048429</t>
  </si>
  <si>
    <t>Holly Webster</t>
  </si>
  <si>
    <t>1825382</t>
  </si>
  <si>
    <t>Kirsty Peskett</t>
  </si>
  <si>
    <t>1875063</t>
  </si>
  <si>
    <t>Alexa Jones</t>
  </si>
  <si>
    <t>2135315</t>
  </si>
  <si>
    <t>Lauren Hodder</t>
  </si>
  <si>
    <t>1612227</t>
  </si>
  <si>
    <t>Kian Terry</t>
  </si>
  <si>
    <t>I38</t>
  </si>
  <si>
    <t>TRA Level 5 - Mens 13-14</t>
  </si>
  <si>
    <t>2187550</t>
  </si>
  <si>
    <t>Jack Wood</t>
  </si>
  <si>
    <t>2624254</t>
  </si>
  <si>
    <t>Emil Oksanen-Wills</t>
  </si>
  <si>
    <t>2238360</t>
  </si>
  <si>
    <t>Matthew Myall</t>
  </si>
  <si>
    <t>2460710</t>
  </si>
  <si>
    <t>Joseph Birch</t>
  </si>
  <si>
    <t>2428399</t>
  </si>
  <si>
    <t>Kirsty Milligan</t>
  </si>
  <si>
    <t>I39</t>
  </si>
  <si>
    <t>TRA Level 5 - Womens 15+</t>
  </si>
  <si>
    <t>494454</t>
  </si>
  <si>
    <t>Ruby Haggis</t>
  </si>
  <si>
    <t>1913605</t>
  </si>
  <si>
    <t>Emily Smith</t>
  </si>
  <si>
    <t>1770115</t>
  </si>
  <si>
    <t>Amelie Woodbridge-Cox</t>
  </si>
  <si>
    <t>2066718</t>
  </si>
  <si>
    <t>Kimberley Hicks</t>
  </si>
  <si>
    <t>82</t>
  </si>
  <si>
    <t>1670252</t>
  </si>
  <si>
    <t>Elouise Lawrence</t>
  </si>
  <si>
    <t>1620241</t>
  </si>
  <si>
    <t>Brogan Shaw</t>
  </si>
  <si>
    <t>3245593</t>
  </si>
  <si>
    <t>Sian Emsley</t>
  </si>
  <si>
    <t>2367669</t>
  </si>
  <si>
    <t>Freya Peniston-Bird</t>
  </si>
  <si>
    <t>2058827</t>
  </si>
  <si>
    <t>Kate Green</t>
  </si>
  <si>
    <t>Orbital Stars</t>
  </si>
  <si>
    <t>1477875</t>
  </si>
  <si>
    <t>Samuel Claydon</t>
  </si>
  <si>
    <t>I40</t>
  </si>
  <si>
    <t>TRA Level 5 - Mens 15+</t>
  </si>
  <si>
    <t>2383504</t>
  </si>
  <si>
    <t>Jonathan Brown</t>
  </si>
  <si>
    <t>2468291</t>
  </si>
  <si>
    <t>Daisy Margolis</t>
  </si>
  <si>
    <t>I41</t>
  </si>
  <si>
    <t>TRA Level 6 - Womens 11-14</t>
  </si>
  <si>
    <t>1825398</t>
  </si>
  <si>
    <t>Poppy Bissett</t>
  </si>
  <si>
    <t>2377097</t>
  </si>
  <si>
    <t>Jasmine Murray</t>
  </si>
  <si>
    <t>1645594</t>
  </si>
  <si>
    <t>Ryden Temple</t>
  </si>
  <si>
    <t>I42</t>
  </si>
  <si>
    <t>TRA Level 6 - Mens 11-14</t>
  </si>
  <si>
    <t>3288251</t>
  </si>
  <si>
    <t>Emma Redfern</t>
  </si>
  <si>
    <t>I43</t>
  </si>
  <si>
    <t>TRA Level 6 - Womens 15-16</t>
  </si>
  <si>
    <t>1754482</t>
  </si>
  <si>
    <t>Millie Dadswell</t>
  </si>
  <si>
    <t>2341593</t>
  </si>
  <si>
    <t>Lauren Preston</t>
  </si>
  <si>
    <t>1678619</t>
  </si>
  <si>
    <t>Mia Shingler</t>
  </si>
  <si>
    <t>2062087</t>
  </si>
  <si>
    <t>Harvey Holden</t>
  </si>
  <si>
    <t>I44</t>
  </si>
  <si>
    <t>TRA Level 6 - Mens 15-16</t>
  </si>
  <si>
    <t>1482789</t>
  </si>
  <si>
    <t>Megan Hunt</t>
  </si>
  <si>
    <t>I45</t>
  </si>
  <si>
    <t>TRA Level 6 - Womens 17+</t>
  </si>
  <si>
    <t>1452395</t>
  </si>
  <si>
    <t>Charlotte Dean-grainger</t>
  </si>
  <si>
    <t>2404660</t>
  </si>
  <si>
    <t>Morgan Musgrove</t>
  </si>
  <si>
    <t>I46</t>
  </si>
  <si>
    <t>TRA Level 6 - Mens 17+</t>
  </si>
  <si>
    <t>1912395</t>
  </si>
  <si>
    <t>Andrew Jones</t>
  </si>
  <si>
    <t>2423436</t>
  </si>
  <si>
    <t>Freddie Sharples</t>
  </si>
  <si>
    <t>1940837</t>
  </si>
  <si>
    <t>Ella Clifford-Wilson</t>
  </si>
  <si>
    <t>I50</t>
  </si>
  <si>
    <t>DIS Level 1 Cat 1 - Women U15</t>
  </si>
  <si>
    <t>2811652</t>
  </si>
  <si>
    <t>Michael Norris</t>
  </si>
  <si>
    <t>I51</t>
  </si>
  <si>
    <t>DIS Level 1 Cat 1 - Men U15</t>
  </si>
  <si>
    <t>3410789</t>
  </si>
  <si>
    <t>Joshua Savva</t>
  </si>
  <si>
    <t>I53</t>
  </si>
  <si>
    <t>DIS Level 1 Cat 1 - Men O15</t>
  </si>
  <si>
    <t>1682421</t>
  </si>
  <si>
    <t>Jacob Marsh</t>
  </si>
  <si>
    <t>I63</t>
  </si>
  <si>
    <t>DIS Level 1 Cat 2 - Men U15</t>
  </si>
  <si>
    <t>2808767</t>
  </si>
  <si>
    <t>Imogen Jones</t>
  </si>
  <si>
    <t>I67</t>
  </si>
  <si>
    <t>DIS Level 2 Cat 2 - Women U15</t>
  </si>
  <si>
    <t>2212852</t>
  </si>
  <si>
    <t>Ethan Holliman</t>
  </si>
  <si>
    <t>I68</t>
  </si>
  <si>
    <t>DIS Level 2 Cat 2 - Men U15</t>
  </si>
  <si>
    <t>1931174</t>
  </si>
  <si>
    <t>D1</t>
  </si>
  <si>
    <t>DMT Level 1 - Womens 9-10</t>
  </si>
  <si>
    <t>Freya Taylor</t>
  </si>
  <si>
    <t>2246393</t>
  </si>
  <si>
    <t>Leah Byfleat</t>
  </si>
  <si>
    <t>Bourne</t>
  </si>
  <si>
    <t>2476853</t>
  </si>
  <si>
    <t>Esmee Spice</t>
  </si>
  <si>
    <t>2853572</t>
  </si>
  <si>
    <t>Krystian Fron</t>
  </si>
  <si>
    <t>D2</t>
  </si>
  <si>
    <t>DMT Level 1 - Mens 9-10</t>
  </si>
  <si>
    <t>2690112</t>
  </si>
  <si>
    <t>Liam Ingram</t>
  </si>
  <si>
    <t>2499581</t>
  </si>
  <si>
    <t>Bailey Ryan</t>
  </si>
  <si>
    <t>2960710</t>
  </si>
  <si>
    <t>D3</t>
  </si>
  <si>
    <t>DMT Level 1 - Womens 11-12</t>
  </si>
  <si>
    <t>Cydney Ward</t>
  </si>
  <si>
    <t>2337716</t>
  </si>
  <si>
    <t>Rosie Potter</t>
  </si>
  <si>
    <t>2352004</t>
  </si>
  <si>
    <t>Alexia Gale</t>
  </si>
  <si>
    <t>2421664</t>
  </si>
  <si>
    <t>Paige Mccrossen</t>
  </si>
  <si>
    <t>2256047</t>
  </si>
  <si>
    <t>D4</t>
  </si>
  <si>
    <t>DMT Level 1 - Mens 11-12</t>
  </si>
  <si>
    <t>Charlie Phillips</t>
  </si>
  <si>
    <t>2636676</t>
  </si>
  <si>
    <t>Ben Allen</t>
  </si>
  <si>
    <t>3112992</t>
  </si>
  <si>
    <t>Ellen Newing</t>
  </si>
  <si>
    <t>D5</t>
  </si>
  <si>
    <t>DMT Level 1 - Womens 13+</t>
  </si>
  <si>
    <t>1932524</t>
  </si>
  <si>
    <t>Jessica Ingram</t>
  </si>
  <si>
    <t>2055581</t>
  </si>
  <si>
    <t>D7</t>
  </si>
  <si>
    <t>DMT Level 2 - Womens 9-10</t>
  </si>
  <si>
    <t>D9</t>
  </si>
  <si>
    <t>DMT Level 2 - Womens 11-12</t>
  </si>
  <si>
    <t>Millie Priest</t>
  </si>
  <si>
    <t>2530741</t>
  </si>
  <si>
    <t>Emelia Ward</t>
  </si>
  <si>
    <t>2337718</t>
  </si>
  <si>
    <t>D10</t>
  </si>
  <si>
    <t>DMT Level 2 - Mens 11-12</t>
  </si>
  <si>
    <t>Charlie Plumbe</t>
  </si>
  <si>
    <t>2331963</t>
  </si>
  <si>
    <t>D11</t>
  </si>
  <si>
    <t>DMT Level 2 - Womens 13+</t>
  </si>
  <si>
    <t>D12</t>
  </si>
  <si>
    <t>DMT Level 2 - Mens 13+</t>
  </si>
  <si>
    <t>Charlie Freeman</t>
  </si>
  <si>
    <t>2092603</t>
  </si>
  <si>
    <t>Amelia Morgan</t>
  </si>
  <si>
    <t>D13</t>
  </si>
  <si>
    <t>DMT Level 3 - Womens 9-10</t>
  </si>
  <si>
    <t>2078338</t>
  </si>
  <si>
    <t>Fisher Winslet</t>
  </si>
  <si>
    <t>D14</t>
  </si>
  <si>
    <t>DMT Level 3 - Mens 9-10</t>
  </si>
  <si>
    <t>2446024</t>
  </si>
  <si>
    <t>D15</t>
  </si>
  <si>
    <t>DMT Level 3 - Womens 11-12</t>
  </si>
  <si>
    <t>D16</t>
  </si>
  <si>
    <t>DMT Level 3 - Mens 11-12</t>
  </si>
  <si>
    <t>D17</t>
  </si>
  <si>
    <t>DMT Level 3 - Womens 13+</t>
  </si>
  <si>
    <t>Ayesha Alesi</t>
  </si>
  <si>
    <t>3078381</t>
  </si>
  <si>
    <t>Oliver Andrews-Waller</t>
  </si>
  <si>
    <t>D18</t>
  </si>
  <si>
    <t>DMT Level 3 - Mens 13+</t>
  </si>
  <si>
    <t>D19</t>
  </si>
  <si>
    <t>DMT Level 4 - Womens 9-10</t>
  </si>
  <si>
    <t>D21</t>
  </si>
  <si>
    <t>DMT Level 4 - Womens 11-12</t>
  </si>
  <si>
    <t>Anna Taplin</t>
  </si>
  <si>
    <t>D23</t>
  </si>
  <si>
    <t>DMT Level 4 - Womens 13+</t>
  </si>
  <si>
    <t>2462106</t>
  </si>
  <si>
    <t>Zara Hyland</t>
  </si>
  <si>
    <t>Hollington DMT</t>
  </si>
  <si>
    <t>1412241</t>
  </si>
  <si>
    <t>Ciaran Kitney</t>
  </si>
  <si>
    <t>D24</t>
  </si>
  <si>
    <t>DMT Level 4 - Mens 13+</t>
  </si>
  <si>
    <t>2478298</t>
  </si>
  <si>
    <t>Maddison Luke</t>
  </si>
  <si>
    <t>D25</t>
  </si>
  <si>
    <t>DMT Level 5 - Womens 9-12</t>
  </si>
  <si>
    <t>95</t>
  </si>
  <si>
    <t>1949435</t>
  </si>
  <si>
    <t>D27</t>
  </si>
  <si>
    <t>DMT Level 5 - Womens 13-14</t>
  </si>
  <si>
    <t>D28</t>
  </si>
  <si>
    <t>DMT Level 5 - Mens 13-14</t>
  </si>
  <si>
    <t>Louise Norman</t>
  </si>
  <si>
    <t>D29</t>
  </si>
  <si>
    <t>DMT Level 5 - Womens 15+</t>
  </si>
  <si>
    <t>1390904</t>
  </si>
  <si>
    <t>Georgina Keenan</t>
  </si>
  <si>
    <t>3190149</t>
  </si>
  <si>
    <t>Sasha Khan</t>
  </si>
  <si>
    <t>D31</t>
  </si>
  <si>
    <t>DMT Level 6 - Womens 11-14</t>
  </si>
  <si>
    <t>2203054</t>
  </si>
  <si>
    <t>Olivia Burvill-patching</t>
  </si>
  <si>
    <t>2165211</t>
  </si>
  <si>
    <t>Sarah Williamson</t>
  </si>
  <si>
    <t>D35</t>
  </si>
  <si>
    <t>DMT Level 6 - Womens 17+</t>
  </si>
  <si>
    <t>1666815</t>
  </si>
  <si>
    <t>Harper Winslet</t>
  </si>
  <si>
    <t>D37</t>
  </si>
  <si>
    <t>DMT FIG Dev - Womens 11-14</t>
  </si>
  <si>
    <t>1799174</t>
  </si>
  <si>
    <t>D39</t>
  </si>
  <si>
    <t>DMT FIG Dev - Womens 15-16</t>
  </si>
  <si>
    <t>Frances Smoker</t>
  </si>
  <si>
    <t>D41</t>
  </si>
  <si>
    <t>DMT FIG Dev - Womens 17+</t>
  </si>
  <si>
    <t>1349693</t>
  </si>
  <si>
    <t>Megan Rose</t>
  </si>
  <si>
    <t>559033</t>
  </si>
  <si>
    <t>D42</t>
  </si>
  <si>
    <t>DMT FIG Dev - Mens 17+</t>
  </si>
  <si>
    <t>S&amp;C</t>
  </si>
  <si>
    <t>Medical wildcard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</si>
</sst>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Arial"/>
    </font>
    <font>
      <sz val="8"/>
      <color indexed="8"/>
      <name val="Calibri"/>
    </font>
    <font>
      <sz val="8"/>
      <color indexed="8"/>
      <name val="Calibri"/>
    </font>
    <font>
      <sz val="8"/>
      <color indexed="8"/>
      <name val="Calibri"/>
    </font>
    <font>
      <sz val="8"/>
      <color indexed="8"/>
      <name val="Calibri"/>
    </font>
    <font>
      <sz val="8"/>
      <color indexed="8"/>
      <name val="Calibri"/>
    </font>
    <font>
      <sz val="8"/>
      <color indexed="8"/>
      <name val="Calibri"/>
    </font>
    <font>
      <sz val="8"/>
      <color indexed="8"/>
      <name val="Arial"/>
      <family val="2"/>
    </font>
    <font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0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right" wrapText="1"/>
    </xf>
    <xf numFmtId="2" fontId="5" fillId="0" borderId="2" xfId="0" applyNumberFormat="1" applyFont="1" applyFill="1" applyBorder="1" applyAlignment="1">
      <alignment horizontal="right" wrapText="1"/>
    </xf>
    <xf numFmtId="4" fontId="6" fillId="0" borderId="2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horizontal="right" wrapText="1"/>
    </xf>
    <xf numFmtId="0" fontId="0" fillId="2" borderId="0" xfId="0" applyFill="1"/>
    <xf numFmtId="0" fontId="2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4" fontId="6" fillId="2" borderId="2" xfId="0" applyNumberFormat="1" applyFont="1" applyFill="1" applyBorder="1" applyAlignment="1">
      <alignment horizontal="right" wrapText="1"/>
    </xf>
    <xf numFmtId="0" fontId="7" fillId="2" borderId="0" xfId="0" applyFont="1" applyFill="1"/>
    <xf numFmtId="0" fontId="8" fillId="0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2" fontId="5" fillId="3" borderId="2" xfId="0" applyNumberFormat="1" applyFont="1" applyFill="1" applyBorder="1" applyAlignment="1">
      <alignment horizontal="right" wrapText="1"/>
    </xf>
    <xf numFmtId="0" fontId="0" fillId="3" borderId="0" xfId="0" applyFill="1"/>
    <xf numFmtId="0" fontId="2" fillId="3" borderId="2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4" fontId="6" fillId="3" borderId="2" xfId="0" applyNumberFormat="1" applyFont="1" applyFill="1" applyBorder="1" applyAlignment="1">
      <alignment horizontal="right" wrapText="1"/>
    </xf>
    <xf numFmtId="0" fontId="0" fillId="0" borderId="0" xfId="0" applyFill="1"/>
    <xf numFmtId="0" fontId="7" fillId="0" borderId="0" xfId="0" applyFont="1" applyFill="1"/>
    <xf numFmtId="0" fontId="1" fillId="4" borderId="1" xfId="0" applyFont="1" applyFill="1" applyBorder="1" applyAlignment="1">
      <alignment horizontal="center"/>
    </xf>
    <xf numFmtId="0" fontId="0" fillId="5" borderId="0" xfId="0" applyFill="1"/>
    <xf numFmtId="0" fontId="8" fillId="4" borderId="1" xfId="0" applyFont="1" applyFill="1" applyBorder="1" applyAlignment="1">
      <alignment horizontal="right"/>
    </xf>
    <xf numFmtId="0" fontId="3" fillId="6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9"/>
  <sheetViews>
    <sheetView tabSelected="1" zoomScaleNormal="16613" zoomScaleSheetLayoutView="16847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20.7109375" bestFit="1" customWidth="1"/>
    <col min="2" max="2" width="13" customWidth="1"/>
    <col min="3" max="3" width="5.42578125" customWidth="1"/>
    <col min="4" max="4" width="21.5703125" customWidth="1"/>
    <col min="5" max="5" width="4.42578125" customWidth="1"/>
    <col min="6" max="6" width="4.5703125" customWidth="1"/>
    <col min="7" max="8" width="4.42578125" customWidth="1"/>
    <col min="9" max="10" width="4.85546875" customWidth="1"/>
    <col min="11" max="11" width="4.140625" customWidth="1"/>
    <col min="12" max="12" width="6" customWidth="1"/>
    <col min="13" max="13" width="7" customWidth="1"/>
    <col min="14" max="14" width="4.85546875" customWidth="1"/>
    <col min="15" max="15" width="3.7109375" style="10" bestFit="1" customWidth="1"/>
    <col min="16" max="19" width="4.42578125" customWidth="1"/>
    <col min="20" max="21" width="4.85546875" customWidth="1"/>
    <col min="22" max="22" width="5" customWidth="1"/>
    <col min="23" max="23" width="6" customWidth="1"/>
    <col min="24" max="24" width="7" customWidth="1"/>
    <col min="25" max="25" width="4.85546875" customWidth="1"/>
    <col min="26" max="26" width="10.140625" customWidth="1"/>
    <col min="27" max="27" width="7.140625" customWidth="1"/>
    <col min="28" max="28" width="7" customWidth="1"/>
    <col min="29" max="29" width="5.140625" customWidth="1"/>
    <col min="30" max="30" width="9.7109375" customWidth="1"/>
    <col min="31" max="31" width="7" customWidth="1"/>
    <col min="32" max="32" width="2.5703125" customWidth="1"/>
    <col min="33" max="33" width="9.140625" style="26"/>
  </cols>
  <sheetData>
    <row r="1" spans="1:33" ht="11.25" customHeight="1" x14ac:dyDescent="0.2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706</v>
      </c>
      <c r="P1" s="28" t="s">
        <v>14</v>
      </c>
      <c r="Q1" s="28" t="s">
        <v>15</v>
      </c>
      <c r="R1" s="28" t="s">
        <v>16</v>
      </c>
      <c r="S1" s="28" t="s">
        <v>17</v>
      </c>
      <c r="T1" s="28" t="s">
        <v>18</v>
      </c>
      <c r="U1" s="28" t="s">
        <v>19</v>
      </c>
      <c r="V1" s="28" t="s">
        <v>20</v>
      </c>
      <c r="W1" s="28" t="s">
        <v>21</v>
      </c>
      <c r="X1" s="28" t="s">
        <v>22</v>
      </c>
      <c r="Y1" s="28" t="s">
        <v>23</v>
      </c>
      <c r="Z1" s="28" t="s">
        <v>24</v>
      </c>
      <c r="AA1" s="28" t="s">
        <v>25</v>
      </c>
      <c r="AB1" s="28" t="s">
        <v>26</v>
      </c>
      <c r="AC1" s="28" t="s">
        <v>51</v>
      </c>
      <c r="AD1" s="28" t="s">
        <v>52</v>
      </c>
      <c r="AE1" s="28" t="s">
        <v>53</v>
      </c>
      <c r="AF1" s="29"/>
      <c r="AG1" s="29"/>
    </row>
    <row r="2" spans="1:33" s="14" customFormat="1" ht="11.25" customHeight="1" x14ac:dyDescent="0.2">
      <c r="A2" s="11" t="s">
        <v>54</v>
      </c>
      <c r="B2" s="11" t="s">
        <v>55</v>
      </c>
      <c r="C2" s="11" t="s">
        <v>56</v>
      </c>
      <c r="D2" s="11" t="s">
        <v>57</v>
      </c>
      <c r="E2" s="13">
        <v>7.3</v>
      </c>
      <c r="F2" s="13">
        <v>7.4</v>
      </c>
      <c r="G2" s="13">
        <v>7.4</v>
      </c>
      <c r="H2" s="13">
        <v>7.3</v>
      </c>
      <c r="I2" s="13">
        <v>9.9</v>
      </c>
      <c r="J2" s="13">
        <v>24.6</v>
      </c>
      <c r="N2" s="13">
        <v>24.6</v>
      </c>
      <c r="O2" s="16">
        <v>74</v>
      </c>
      <c r="P2" s="13">
        <v>7.1</v>
      </c>
      <c r="Q2" s="13">
        <v>7.1</v>
      </c>
      <c r="R2" s="13">
        <v>7.1</v>
      </c>
      <c r="S2" s="13">
        <v>7.1</v>
      </c>
      <c r="T2" s="13">
        <v>9.9</v>
      </c>
      <c r="U2" s="13">
        <v>24.1</v>
      </c>
      <c r="V2" s="13">
        <v>0</v>
      </c>
      <c r="Y2" s="13">
        <v>24.1</v>
      </c>
      <c r="Z2" s="13">
        <v>48.7</v>
      </c>
      <c r="AA2" s="15">
        <v>1</v>
      </c>
      <c r="AB2" s="11" t="s">
        <v>58</v>
      </c>
      <c r="AC2" s="17">
        <v>48.7</v>
      </c>
      <c r="AD2" s="15">
        <v>1</v>
      </c>
      <c r="AE2" s="11" t="s">
        <v>59</v>
      </c>
      <c r="AG2" s="18" t="str">
        <f>IF(AND(AC2&gt;=48,O2&gt;=70),"Qualified","")</f>
        <v>Qualified</v>
      </c>
    </row>
    <row r="3" spans="1:33" s="14" customFormat="1" ht="11.25" customHeight="1" x14ac:dyDescent="0.2">
      <c r="A3" s="11" t="s">
        <v>60</v>
      </c>
      <c r="B3" s="11" t="s">
        <v>61</v>
      </c>
      <c r="C3" s="11" t="s">
        <v>56</v>
      </c>
      <c r="D3" s="11" t="s">
        <v>57</v>
      </c>
      <c r="E3" s="13">
        <v>6.9</v>
      </c>
      <c r="F3" s="13">
        <v>7.2</v>
      </c>
      <c r="G3" s="13">
        <v>7.2</v>
      </c>
      <c r="H3" s="13">
        <v>7</v>
      </c>
      <c r="I3" s="13">
        <v>10</v>
      </c>
      <c r="J3" s="13">
        <v>24.2</v>
      </c>
      <c r="N3" s="13">
        <v>24.2</v>
      </c>
      <c r="O3" s="16" t="s">
        <v>62</v>
      </c>
      <c r="P3" s="13">
        <v>7</v>
      </c>
      <c r="Q3" s="13">
        <v>7.3</v>
      </c>
      <c r="R3" s="13">
        <v>7.2</v>
      </c>
      <c r="S3" s="13">
        <v>7</v>
      </c>
      <c r="T3" s="13">
        <v>9.9</v>
      </c>
      <c r="U3" s="13">
        <v>24.1</v>
      </c>
      <c r="V3" s="13">
        <v>0</v>
      </c>
      <c r="Y3" s="13">
        <v>24.1</v>
      </c>
      <c r="Z3" s="13">
        <v>48.3</v>
      </c>
      <c r="AA3" s="15">
        <v>2</v>
      </c>
      <c r="AB3" s="11" t="s">
        <v>58</v>
      </c>
      <c r="AC3" s="17">
        <v>48.3</v>
      </c>
      <c r="AD3" s="15">
        <v>2</v>
      </c>
      <c r="AE3" s="11" t="s">
        <v>63</v>
      </c>
      <c r="AG3" s="18" t="str">
        <f t="shared" ref="AG3:AG66" si="0">IF(AND(AC3&gt;=48,O3&gt;=70),"Qualified","")</f>
        <v>Qualified</v>
      </c>
    </row>
    <row r="4" spans="1:33" ht="11.25" customHeight="1" x14ac:dyDescent="0.2">
      <c r="A4" s="2" t="s">
        <v>64</v>
      </c>
      <c r="B4" s="2" t="s">
        <v>65</v>
      </c>
      <c r="C4" s="2" t="s">
        <v>56</v>
      </c>
      <c r="D4" s="2" t="s">
        <v>57</v>
      </c>
      <c r="N4" s="4">
        <v>0</v>
      </c>
      <c r="O4" s="9">
        <v>68</v>
      </c>
      <c r="Y4" s="4">
        <v>0</v>
      </c>
      <c r="Z4" s="4">
        <v>0</v>
      </c>
      <c r="AA4" s="1">
        <v>3</v>
      </c>
      <c r="AB4" s="2" t="s">
        <v>58</v>
      </c>
      <c r="AC4" s="5">
        <v>0</v>
      </c>
      <c r="AD4" s="1">
        <v>3</v>
      </c>
      <c r="AE4" s="2" t="s">
        <v>66</v>
      </c>
      <c r="AG4" s="27" t="str">
        <f t="shared" si="0"/>
        <v/>
      </c>
    </row>
    <row r="5" spans="1:33" ht="11.25" customHeight="1" x14ac:dyDescent="0.2">
      <c r="A5" s="2"/>
      <c r="B5" s="2"/>
      <c r="C5" s="2"/>
      <c r="D5" s="2"/>
      <c r="E5" s="4"/>
      <c r="F5" s="4"/>
      <c r="G5" s="4"/>
      <c r="H5" s="4"/>
      <c r="I5" s="4"/>
      <c r="J5" s="4"/>
      <c r="N5" s="4"/>
      <c r="O5" s="9"/>
      <c r="P5" s="4"/>
      <c r="Q5" s="4"/>
      <c r="R5" s="4"/>
      <c r="S5" s="4"/>
      <c r="T5" s="4"/>
      <c r="U5" s="4"/>
      <c r="V5" s="4"/>
      <c r="Y5" s="4"/>
      <c r="Z5" s="4"/>
      <c r="AA5" s="1"/>
      <c r="AB5" s="2"/>
      <c r="AC5" s="5"/>
      <c r="AD5" s="1"/>
      <c r="AE5" s="2"/>
      <c r="AG5" s="27" t="str">
        <f t="shared" si="0"/>
        <v/>
      </c>
    </row>
    <row r="6" spans="1:33" s="14" customFormat="1" ht="11.25" customHeight="1" x14ac:dyDescent="0.2">
      <c r="A6" s="11" t="s">
        <v>67</v>
      </c>
      <c r="B6" s="11" t="s">
        <v>61</v>
      </c>
      <c r="C6" s="11" t="s">
        <v>68</v>
      </c>
      <c r="D6" s="11" t="s">
        <v>69</v>
      </c>
      <c r="E6" s="13">
        <v>7.6</v>
      </c>
      <c r="F6" s="13">
        <v>7.7</v>
      </c>
      <c r="G6" s="13">
        <v>7.7</v>
      </c>
      <c r="H6" s="13">
        <v>7.3</v>
      </c>
      <c r="I6" s="13">
        <v>10</v>
      </c>
      <c r="J6" s="13">
        <v>25.3</v>
      </c>
      <c r="N6" s="13">
        <v>25.3</v>
      </c>
      <c r="O6" s="16">
        <v>83</v>
      </c>
      <c r="P6" s="13">
        <v>7.4</v>
      </c>
      <c r="Q6" s="13">
        <v>7.5</v>
      </c>
      <c r="R6" s="13">
        <v>7.5</v>
      </c>
      <c r="S6" s="13">
        <v>7.2</v>
      </c>
      <c r="T6" s="13">
        <v>10</v>
      </c>
      <c r="U6" s="13">
        <v>24.9</v>
      </c>
      <c r="V6" s="13">
        <v>0</v>
      </c>
      <c r="Y6" s="13">
        <v>24.9</v>
      </c>
      <c r="Z6" s="13">
        <v>50.2</v>
      </c>
      <c r="AA6" s="15">
        <v>1</v>
      </c>
      <c r="AB6" s="11" t="s">
        <v>58</v>
      </c>
      <c r="AC6" s="17">
        <v>50.2</v>
      </c>
      <c r="AD6" s="15">
        <v>1</v>
      </c>
      <c r="AE6" s="11" t="s">
        <v>70</v>
      </c>
      <c r="AG6" s="18" t="str">
        <f t="shared" si="0"/>
        <v>Qualified</v>
      </c>
    </row>
    <row r="7" spans="1:33" s="14" customFormat="1" ht="11.25" customHeight="1" x14ac:dyDescent="0.2">
      <c r="A7" s="11" t="s">
        <v>71</v>
      </c>
      <c r="B7" s="11" t="s">
        <v>72</v>
      </c>
      <c r="C7" s="11" t="s">
        <v>68</v>
      </c>
      <c r="D7" s="11" t="s">
        <v>69</v>
      </c>
      <c r="E7" s="13">
        <v>7.9</v>
      </c>
      <c r="F7" s="13">
        <v>7.6</v>
      </c>
      <c r="G7" s="13">
        <v>7.6</v>
      </c>
      <c r="H7" s="13">
        <v>7.5</v>
      </c>
      <c r="I7" s="13">
        <v>9.6999999999999993</v>
      </c>
      <c r="J7" s="13">
        <v>24.9</v>
      </c>
      <c r="N7" s="13">
        <v>24.9</v>
      </c>
      <c r="O7" s="16" t="s">
        <v>73</v>
      </c>
      <c r="P7" s="13">
        <v>7.9</v>
      </c>
      <c r="Q7" s="13">
        <v>7.7</v>
      </c>
      <c r="R7" s="13">
        <v>7.6</v>
      </c>
      <c r="S7" s="13">
        <v>7.6</v>
      </c>
      <c r="T7" s="13">
        <v>9.6</v>
      </c>
      <c r="U7" s="13">
        <v>24.9</v>
      </c>
      <c r="V7" s="13">
        <v>0</v>
      </c>
      <c r="Y7" s="13">
        <v>24.9</v>
      </c>
      <c r="Z7" s="13">
        <v>49.8</v>
      </c>
      <c r="AA7" s="15">
        <v>2</v>
      </c>
      <c r="AB7" s="11" t="s">
        <v>58</v>
      </c>
      <c r="AC7" s="17">
        <v>49.8</v>
      </c>
      <c r="AD7" s="15">
        <v>2</v>
      </c>
      <c r="AE7" s="11" t="s">
        <v>74</v>
      </c>
      <c r="AG7" s="18" t="str">
        <f t="shared" si="0"/>
        <v>Qualified</v>
      </c>
    </row>
    <row r="8" spans="1:33" ht="11.25" customHeight="1" x14ac:dyDescent="0.2">
      <c r="A8" s="2" t="s">
        <v>75</v>
      </c>
      <c r="B8" s="2" t="s">
        <v>76</v>
      </c>
      <c r="C8" s="2" t="s">
        <v>68</v>
      </c>
      <c r="D8" s="2" t="s">
        <v>69</v>
      </c>
      <c r="E8" s="4">
        <v>7.4</v>
      </c>
      <c r="F8" s="4">
        <v>7.6</v>
      </c>
      <c r="G8" s="4">
        <v>7.5</v>
      </c>
      <c r="H8" s="4">
        <v>7.2</v>
      </c>
      <c r="I8" s="4">
        <v>10</v>
      </c>
      <c r="J8" s="4">
        <v>24.9</v>
      </c>
      <c r="N8" s="4">
        <v>24.9</v>
      </c>
      <c r="O8" s="9">
        <v>84</v>
      </c>
      <c r="P8" s="4">
        <v>7.3</v>
      </c>
      <c r="Q8" s="4">
        <v>7.3</v>
      </c>
      <c r="R8" s="4">
        <v>7.3</v>
      </c>
      <c r="S8" s="4">
        <v>7</v>
      </c>
      <c r="T8" s="4">
        <v>9.8000000000000007</v>
      </c>
      <c r="U8" s="4">
        <v>24.4</v>
      </c>
      <c r="V8" s="4">
        <v>0</v>
      </c>
      <c r="Y8" s="4">
        <v>24.4</v>
      </c>
      <c r="Z8" s="4">
        <v>49.3</v>
      </c>
      <c r="AA8" s="1">
        <v>3</v>
      </c>
      <c r="AB8" s="2" t="s">
        <v>58</v>
      </c>
      <c r="AC8" s="5">
        <v>49.3</v>
      </c>
      <c r="AD8" s="1">
        <v>3</v>
      </c>
      <c r="AE8" s="2" t="s">
        <v>77</v>
      </c>
      <c r="AG8" s="27" t="str">
        <f t="shared" si="0"/>
        <v>Qualified</v>
      </c>
    </row>
    <row r="9" spans="1:33" ht="11.25" customHeight="1" x14ac:dyDescent="0.2">
      <c r="A9" s="2" t="s">
        <v>78</v>
      </c>
      <c r="B9" s="2" t="s">
        <v>76</v>
      </c>
      <c r="C9" s="2" t="s">
        <v>68</v>
      </c>
      <c r="D9" s="2" t="s">
        <v>69</v>
      </c>
      <c r="E9" s="4">
        <v>7.3</v>
      </c>
      <c r="F9" s="4">
        <v>7.4</v>
      </c>
      <c r="G9" s="4">
        <v>7.3</v>
      </c>
      <c r="H9" s="4">
        <v>7.1</v>
      </c>
      <c r="I9" s="4">
        <v>9.8000000000000007</v>
      </c>
      <c r="J9" s="4">
        <v>24.4</v>
      </c>
      <c r="N9" s="4">
        <v>24.4</v>
      </c>
      <c r="O9" s="9">
        <v>72</v>
      </c>
      <c r="P9" s="4">
        <v>7.4</v>
      </c>
      <c r="Q9" s="4">
        <v>7.5</v>
      </c>
      <c r="R9" s="4">
        <v>7.6</v>
      </c>
      <c r="S9" s="4">
        <v>7.3</v>
      </c>
      <c r="T9" s="4">
        <v>9.6999999999999993</v>
      </c>
      <c r="U9" s="4">
        <v>24.6</v>
      </c>
      <c r="V9" s="4">
        <v>0</v>
      </c>
      <c r="Y9" s="4">
        <v>24.6</v>
      </c>
      <c r="Z9" s="4">
        <v>49</v>
      </c>
      <c r="AA9" s="1">
        <v>4</v>
      </c>
      <c r="AB9" s="2" t="s">
        <v>58</v>
      </c>
      <c r="AC9" s="5">
        <v>49</v>
      </c>
      <c r="AD9" s="1">
        <v>4</v>
      </c>
      <c r="AE9" s="2" t="s">
        <v>79</v>
      </c>
      <c r="AG9" s="27" t="str">
        <f t="shared" si="0"/>
        <v>Qualified</v>
      </c>
    </row>
    <row r="10" spans="1:33" ht="11.25" customHeight="1" x14ac:dyDescent="0.2">
      <c r="A10" s="2" t="s">
        <v>80</v>
      </c>
      <c r="B10" s="2" t="s">
        <v>76</v>
      </c>
      <c r="C10" s="2" t="s">
        <v>68</v>
      </c>
      <c r="D10" s="2" t="s">
        <v>69</v>
      </c>
      <c r="E10" s="4">
        <v>7.2</v>
      </c>
      <c r="F10" s="4">
        <v>7.3</v>
      </c>
      <c r="G10" s="4">
        <v>7.3</v>
      </c>
      <c r="H10" s="4">
        <v>7.2</v>
      </c>
      <c r="I10" s="4">
        <v>9.8000000000000007</v>
      </c>
      <c r="J10" s="4">
        <v>24.3</v>
      </c>
      <c r="N10" s="4">
        <v>24.3</v>
      </c>
      <c r="O10" s="9">
        <v>72</v>
      </c>
      <c r="P10" s="4">
        <v>7.4</v>
      </c>
      <c r="Q10" s="4">
        <v>7.4</v>
      </c>
      <c r="R10" s="4">
        <v>7.2</v>
      </c>
      <c r="S10" s="4">
        <v>7</v>
      </c>
      <c r="T10" s="4">
        <v>9.8000000000000007</v>
      </c>
      <c r="U10" s="4">
        <v>24.4</v>
      </c>
      <c r="V10" s="4">
        <v>0</v>
      </c>
      <c r="Y10" s="4">
        <v>24.4</v>
      </c>
      <c r="Z10" s="4">
        <v>48.7</v>
      </c>
      <c r="AA10" s="1">
        <v>5</v>
      </c>
      <c r="AB10" s="2" t="s">
        <v>58</v>
      </c>
      <c r="AC10" s="5">
        <v>48.7</v>
      </c>
      <c r="AD10" s="1">
        <v>5</v>
      </c>
      <c r="AE10" s="2" t="s">
        <v>81</v>
      </c>
      <c r="AG10" s="27" t="str">
        <f t="shared" si="0"/>
        <v>Qualified</v>
      </c>
    </row>
    <row r="11" spans="1:33" ht="11.25" customHeight="1" x14ac:dyDescent="0.2">
      <c r="A11" s="2" t="s">
        <v>82</v>
      </c>
      <c r="B11" s="2" t="s">
        <v>83</v>
      </c>
      <c r="C11" s="2" t="s">
        <v>68</v>
      </c>
      <c r="D11" s="2" t="s">
        <v>69</v>
      </c>
      <c r="E11" s="4">
        <v>7</v>
      </c>
      <c r="F11" s="4">
        <v>7.2</v>
      </c>
      <c r="G11" s="4">
        <v>7.1</v>
      </c>
      <c r="H11" s="4">
        <v>7</v>
      </c>
      <c r="I11" s="4">
        <v>9.9</v>
      </c>
      <c r="J11" s="4">
        <v>24</v>
      </c>
      <c r="N11" s="4">
        <v>24</v>
      </c>
      <c r="O11" s="9">
        <v>84</v>
      </c>
      <c r="P11" s="4">
        <v>7.5</v>
      </c>
      <c r="Q11" s="4">
        <v>7.5</v>
      </c>
      <c r="R11" s="4">
        <v>7.4</v>
      </c>
      <c r="S11" s="4">
        <v>7.3</v>
      </c>
      <c r="T11" s="4">
        <v>9.8000000000000007</v>
      </c>
      <c r="U11" s="4">
        <v>24.7</v>
      </c>
      <c r="V11" s="4">
        <v>0</v>
      </c>
      <c r="Y11" s="4">
        <v>24.7</v>
      </c>
      <c r="Z11" s="4">
        <v>48.7</v>
      </c>
      <c r="AA11" s="1">
        <v>5</v>
      </c>
      <c r="AB11" s="2" t="s">
        <v>58</v>
      </c>
      <c r="AC11" s="5">
        <v>48.7</v>
      </c>
      <c r="AD11" s="1">
        <v>5</v>
      </c>
      <c r="AE11" s="2" t="s">
        <v>84</v>
      </c>
      <c r="AG11" s="27" t="str">
        <f t="shared" si="0"/>
        <v>Qualified</v>
      </c>
    </row>
    <row r="12" spans="1:33" ht="11.25" customHeight="1" x14ac:dyDescent="0.2">
      <c r="A12" s="2" t="s">
        <v>85</v>
      </c>
      <c r="B12" s="2" t="s">
        <v>86</v>
      </c>
      <c r="C12" s="2" t="s">
        <v>68</v>
      </c>
      <c r="D12" s="2" t="s">
        <v>69</v>
      </c>
      <c r="E12" s="4">
        <v>0</v>
      </c>
      <c r="F12" s="4">
        <v>7.4</v>
      </c>
      <c r="G12" s="4">
        <v>7.3</v>
      </c>
      <c r="H12" s="4">
        <v>7.1</v>
      </c>
      <c r="I12" s="4">
        <v>9.8000000000000007</v>
      </c>
      <c r="J12" s="4">
        <v>24.2</v>
      </c>
      <c r="N12" s="4">
        <v>24.2</v>
      </c>
      <c r="O12" s="9">
        <v>0</v>
      </c>
      <c r="P12" s="4">
        <v>7.5</v>
      </c>
      <c r="Q12" s="4">
        <v>7.4</v>
      </c>
      <c r="R12" s="4">
        <v>7.3</v>
      </c>
      <c r="S12" s="4">
        <v>7.1</v>
      </c>
      <c r="T12" s="4">
        <v>9.8000000000000007</v>
      </c>
      <c r="U12" s="4">
        <v>24.5</v>
      </c>
      <c r="V12" s="4">
        <v>0</v>
      </c>
      <c r="Y12" s="4">
        <v>24.5</v>
      </c>
      <c r="Z12" s="4">
        <v>48.7</v>
      </c>
      <c r="AA12" s="1">
        <v>5</v>
      </c>
      <c r="AB12" s="2" t="s">
        <v>58</v>
      </c>
      <c r="AC12" s="5">
        <v>48.7</v>
      </c>
      <c r="AD12" s="1">
        <v>5</v>
      </c>
      <c r="AE12" s="2" t="s">
        <v>87</v>
      </c>
      <c r="AG12" s="27" t="str">
        <f t="shared" si="0"/>
        <v/>
      </c>
    </row>
    <row r="13" spans="1:33" ht="11.25" customHeight="1" x14ac:dyDescent="0.2">
      <c r="A13" s="2" t="s">
        <v>88</v>
      </c>
      <c r="B13" s="2" t="s">
        <v>89</v>
      </c>
      <c r="C13" s="2" t="s">
        <v>68</v>
      </c>
      <c r="D13" s="2" t="s">
        <v>69</v>
      </c>
      <c r="E13" s="4">
        <v>7.3</v>
      </c>
      <c r="F13" s="4">
        <v>7.2</v>
      </c>
      <c r="G13" s="4">
        <v>7.1</v>
      </c>
      <c r="H13" s="4">
        <v>7.1</v>
      </c>
      <c r="I13" s="4">
        <v>9.8000000000000007</v>
      </c>
      <c r="J13" s="4">
        <v>24.1</v>
      </c>
      <c r="N13" s="4">
        <v>24.1</v>
      </c>
      <c r="O13" s="9">
        <v>90</v>
      </c>
      <c r="P13" s="4">
        <v>7.3</v>
      </c>
      <c r="Q13" s="4">
        <v>7.4</v>
      </c>
      <c r="R13" s="4">
        <v>7.3</v>
      </c>
      <c r="S13" s="4">
        <v>7.1</v>
      </c>
      <c r="T13" s="4">
        <v>9.6</v>
      </c>
      <c r="U13" s="4">
        <v>24.2</v>
      </c>
      <c r="V13" s="4">
        <v>0</v>
      </c>
      <c r="Y13" s="4">
        <v>24.2</v>
      </c>
      <c r="Z13" s="4">
        <v>48.3</v>
      </c>
      <c r="AA13" s="1">
        <v>8</v>
      </c>
      <c r="AB13" s="2" t="s">
        <v>58</v>
      </c>
      <c r="AC13" s="5">
        <v>48.3</v>
      </c>
      <c r="AD13" s="1">
        <v>8</v>
      </c>
      <c r="AE13" s="2" t="s">
        <v>90</v>
      </c>
      <c r="AG13" s="27" t="str">
        <f t="shared" si="0"/>
        <v>Qualified</v>
      </c>
    </row>
    <row r="14" spans="1:33" ht="11.25" customHeight="1" x14ac:dyDescent="0.2">
      <c r="A14" s="2" t="s">
        <v>91</v>
      </c>
      <c r="B14" s="2" t="s">
        <v>92</v>
      </c>
      <c r="C14" s="2" t="s">
        <v>68</v>
      </c>
      <c r="D14" s="2" t="s">
        <v>69</v>
      </c>
      <c r="E14" s="4">
        <v>7.1</v>
      </c>
      <c r="F14" s="4">
        <v>7.2</v>
      </c>
      <c r="G14" s="4">
        <v>7.1</v>
      </c>
      <c r="H14" s="4">
        <v>7</v>
      </c>
      <c r="I14" s="4">
        <v>9.8000000000000007</v>
      </c>
      <c r="J14" s="4">
        <v>24</v>
      </c>
      <c r="N14" s="4">
        <v>24</v>
      </c>
      <c r="O14" s="9">
        <v>76</v>
      </c>
      <c r="P14" s="4">
        <v>7.2</v>
      </c>
      <c r="Q14" s="4">
        <v>7.1</v>
      </c>
      <c r="R14" s="4">
        <v>7.1</v>
      </c>
      <c r="S14" s="4">
        <v>7</v>
      </c>
      <c r="T14" s="4">
        <v>9.6999999999999993</v>
      </c>
      <c r="U14" s="4">
        <v>23.9</v>
      </c>
      <c r="V14" s="4">
        <v>0</v>
      </c>
      <c r="Y14" s="4">
        <v>23.9</v>
      </c>
      <c r="Z14" s="4">
        <v>47.9</v>
      </c>
      <c r="AA14" s="1">
        <v>9</v>
      </c>
      <c r="AB14" s="2" t="s">
        <v>58</v>
      </c>
      <c r="AC14" s="5">
        <v>47.9</v>
      </c>
      <c r="AD14" s="1">
        <v>9</v>
      </c>
      <c r="AE14" s="2" t="s">
        <v>93</v>
      </c>
      <c r="AG14" s="27" t="str">
        <f t="shared" si="0"/>
        <v/>
      </c>
    </row>
    <row r="15" spans="1:33" ht="11.25" customHeight="1" x14ac:dyDescent="0.2">
      <c r="A15" s="2" t="s">
        <v>94</v>
      </c>
      <c r="B15" s="2" t="s">
        <v>89</v>
      </c>
      <c r="C15" s="2" t="s">
        <v>68</v>
      </c>
      <c r="D15" s="2" t="s">
        <v>69</v>
      </c>
      <c r="E15" s="4">
        <v>7.2</v>
      </c>
      <c r="F15" s="4">
        <v>7.3</v>
      </c>
      <c r="G15" s="4">
        <v>7.2</v>
      </c>
      <c r="H15" s="4">
        <v>7</v>
      </c>
      <c r="I15" s="4">
        <v>9.1</v>
      </c>
      <c r="J15" s="4">
        <v>23.5</v>
      </c>
      <c r="N15" s="4">
        <v>23.5</v>
      </c>
      <c r="O15" s="9">
        <v>74</v>
      </c>
      <c r="P15" s="4">
        <v>7.3</v>
      </c>
      <c r="Q15" s="4">
        <v>7.3</v>
      </c>
      <c r="R15" s="4">
        <v>7.3</v>
      </c>
      <c r="S15" s="4">
        <v>7.1</v>
      </c>
      <c r="T15" s="4">
        <v>9.3000000000000007</v>
      </c>
      <c r="U15" s="4">
        <v>23.9</v>
      </c>
      <c r="V15" s="4">
        <v>0</v>
      </c>
      <c r="Y15" s="4">
        <v>23.9</v>
      </c>
      <c r="Z15" s="4">
        <v>47.4</v>
      </c>
      <c r="AA15" s="1">
        <v>10</v>
      </c>
      <c r="AB15" s="2" t="s">
        <v>58</v>
      </c>
      <c r="AC15" s="5">
        <v>47.4</v>
      </c>
      <c r="AD15" s="1">
        <v>10</v>
      </c>
      <c r="AE15" s="2" t="s">
        <v>95</v>
      </c>
      <c r="AG15" s="27" t="str">
        <f t="shared" si="0"/>
        <v/>
      </c>
    </row>
    <row r="16" spans="1:33" ht="11.25" customHeight="1" x14ac:dyDescent="0.2">
      <c r="A16" s="2"/>
      <c r="B16" s="2"/>
      <c r="C16" s="2"/>
      <c r="D16" s="2"/>
      <c r="E16" s="4"/>
      <c r="F16" s="4"/>
      <c r="G16" s="4"/>
      <c r="H16" s="4"/>
      <c r="I16" s="4"/>
      <c r="J16" s="4"/>
      <c r="N16" s="4"/>
      <c r="O16" s="9"/>
      <c r="P16" s="4"/>
      <c r="Q16" s="4"/>
      <c r="R16" s="4"/>
      <c r="S16" s="4"/>
      <c r="T16" s="4"/>
      <c r="U16" s="4"/>
      <c r="V16" s="4"/>
      <c r="Y16" s="4"/>
      <c r="Z16" s="4"/>
      <c r="AA16" s="1"/>
      <c r="AB16" s="2"/>
      <c r="AC16" s="5"/>
      <c r="AD16" s="1"/>
      <c r="AE16" s="2"/>
      <c r="AG16" s="27" t="str">
        <f t="shared" si="0"/>
        <v/>
      </c>
    </row>
    <row r="17" spans="1:33" s="14" customFormat="1" ht="11.25" customHeight="1" x14ac:dyDescent="0.2">
      <c r="A17" s="11" t="s">
        <v>96</v>
      </c>
      <c r="B17" s="11" t="s">
        <v>61</v>
      </c>
      <c r="C17" s="11" t="s">
        <v>97</v>
      </c>
      <c r="D17" s="11" t="s">
        <v>98</v>
      </c>
      <c r="E17" s="13">
        <v>7.4</v>
      </c>
      <c r="F17" s="13">
        <v>8.1</v>
      </c>
      <c r="G17" s="13">
        <v>8.1999999999999993</v>
      </c>
      <c r="H17" s="13">
        <v>8</v>
      </c>
      <c r="I17" s="13">
        <v>10</v>
      </c>
      <c r="J17" s="13">
        <v>26.1</v>
      </c>
      <c r="N17" s="13">
        <v>26.1</v>
      </c>
      <c r="O17" s="16">
        <v>70</v>
      </c>
      <c r="P17" s="13">
        <v>7.6</v>
      </c>
      <c r="Q17" s="13">
        <v>7.9</v>
      </c>
      <c r="R17" s="13">
        <v>8</v>
      </c>
      <c r="S17" s="13">
        <v>7.7</v>
      </c>
      <c r="T17" s="13">
        <v>10</v>
      </c>
      <c r="U17" s="13">
        <v>25.6</v>
      </c>
      <c r="V17" s="13">
        <v>0</v>
      </c>
      <c r="Y17" s="13">
        <v>25.6</v>
      </c>
      <c r="Z17" s="13">
        <v>51.7</v>
      </c>
      <c r="AA17" s="15">
        <v>1</v>
      </c>
      <c r="AB17" s="11" t="s">
        <v>58</v>
      </c>
      <c r="AC17" s="17">
        <v>51.7</v>
      </c>
      <c r="AD17" s="15">
        <v>1</v>
      </c>
      <c r="AE17" s="11" t="s">
        <v>99</v>
      </c>
      <c r="AG17" s="18" t="str">
        <f t="shared" si="0"/>
        <v>Qualified</v>
      </c>
    </row>
    <row r="18" spans="1:33" s="14" customFormat="1" ht="11.25" customHeight="1" x14ac:dyDescent="0.2">
      <c r="A18" s="11" t="s">
        <v>100</v>
      </c>
      <c r="B18" s="11" t="s">
        <v>101</v>
      </c>
      <c r="C18" s="11" t="s">
        <v>97</v>
      </c>
      <c r="D18" s="11" t="s">
        <v>98</v>
      </c>
      <c r="E18" s="13">
        <v>7.8</v>
      </c>
      <c r="F18" s="13">
        <v>8</v>
      </c>
      <c r="G18" s="13">
        <v>7.4</v>
      </c>
      <c r="H18" s="13">
        <v>7.5</v>
      </c>
      <c r="I18" s="13">
        <v>9.8000000000000007</v>
      </c>
      <c r="J18" s="13">
        <v>25.1</v>
      </c>
      <c r="N18" s="13">
        <v>25.1</v>
      </c>
      <c r="O18" s="16">
        <v>84</v>
      </c>
      <c r="P18" s="13">
        <v>7.3</v>
      </c>
      <c r="Q18" s="13">
        <v>7.4</v>
      </c>
      <c r="R18" s="13">
        <v>7.3</v>
      </c>
      <c r="S18" s="13">
        <v>7.3</v>
      </c>
      <c r="T18" s="13">
        <v>9.8000000000000007</v>
      </c>
      <c r="U18" s="13">
        <v>24.4</v>
      </c>
      <c r="V18" s="13">
        <v>0</v>
      </c>
      <c r="Y18" s="13">
        <v>24.4</v>
      </c>
      <c r="Z18" s="13">
        <v>49.5</v>
      </c>
      <c r="AA18" s="15">
        <v>2</v>
      </c>
      <c r="AB18" s="11" t="s">
        <v>58</v>
      </c>
      <c r="AC18" s="17">
        <v>49.5</v>
      </c>
      <c r="AD18" s="15">
        <v>2</v>
      </c>
      <c r="AE18" s="11" t="s">
        <v>102</v>
      </c>
      <c r="AG18" s="18" t="str">
        <f t="shared" si="0"/>
        <v>Qualified</v>
      </c>
    </row>
    <row r="19" spans="1:33" ht="11.25" customHeight="1" x14ac:dyDescent="0.2">
      <c r="A19" s="2" t="s">
        <v>103</v>
      </c>
      <c r="B19" s="2" t="s">
        <v>76</v>
      </c>
      <c r="C19" s="2" t="s">
        <v>97</v>
      </c>
      <c r="D19" s="2" t="s">
        <v>98</v>
      </c>
      <c r="E19" s="4">
        <v>7.2</v>
      </c>
      <c r="F19" s="4">
        <v>7.5</v>
      </c>
      <c r="G19" s="4">
        <v>7.4</v>
      </c>
      <c r="H19" s="4">
        <v>7</v>
      </c>
      <c r="I19" s="4">
        <v>9.6999999999999993</v>
      </c>
      <c r="J19" s="4">
        <v>24.3</v>
      </c>
      <c r="N19" s="4">
        <v>24.3</v>
      </c>
      <c r="O19" s="9">
        <v>73</v>
      </c>
      <c r="P19" s="4">
        <v>7.1</v>
      </c>
      <c r="Q19" s="4">
        <v>7.5</v>
      </c>
      <c r="R19" s="4">
        <v>7.4</v>
      </c>
      <c r="S19" s="4">
        <v>7.2</v>
      </c>
      <c r="T19" s="4">
        <v>9.6</v>
      </c>
      <c r="U19" s="4">
        <v>24.2</v>
      </c>
      <c r="V19" s="4">
        <v>0</v>
      </c>
      <c r="Y19" s="4">
        <v>24.2</v>
      </c>
      <c r="Z19" s="4">
        <v>48.5</v>
      </c>
      <c r="AA19" s="1">
        <v>3</v>
      </c>
      <c r="AB19" s="2" t="s">
        <v>58</v>
      </c>
      <c r="AC19" s="5">
        <v>48.5</v>
      </c>
      <c r="AD19" s="1">
        <v>3</v>
      </c>
      <c r="AE19" s="2" t="s">
        <v>104</v>
      </c>
      <c r="AG19" s="27" t="str">
        <f t="shared" si="0"/>
        <v>Qualified</v>
      </c>
    </row>
    <row r="20" spans="1:33" ht="11.25" customHeight="1" x14ac:dyDescent="0.2">
      <c r="A20" s="2" t="s">
        <v>105</v>
      </c>
      <c r="B20" s="2" t="s">
        <v>83</v>
      </c>
      <c r="C20" s="2" t="s">
        <v>97</v>
      </c>
      <c r="D20" s="2" t="s">
        <v>98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N20" s="4">
        <v>0</v>
      </c>
      <c r="O20" s="9">
        <v>75</v>
      </c>
      <c r="P20" s="4">
        <v>7</v>
      </c>
      <c r="Q20" s="4">
        <v>6.9</v>
      </c>
      <c r="R20" s="4">
        <v>7.3</v>
      </c>
      <c r="S20" s="4">
        <v>7</v>
      </c>
      <c r="T20" s="4">
        <v>9.6999999999999993</v>
      </c>
      <c r="U20" s="4">
        <v>23.7</v>
      </c>
      <c r="V20" s="4">
        <v>0</v>
      </c>
      <c r="Y20" s="4">
        <v>23.7</v>
      </c>
      <c r="Z20" s="4">
        <v>23.7</v>
      </c>
      <c r="AA20" s="1">
        <v>4</v>
      </c>
      <c r="AB20" s="2" t="s">
        <v>58</v>
      </c>
      <c r="AC20" s="5">
        <v>23.7</v>
      </c>
      <c r="AD20" s="1">
        <v>4</v>
      </c>
      <c r="AE20" s="2" t="s">
        <v>106</v>
      </c>
      <c r="AG20" s="27" t="str">
        <f t="shared" si="0"/>
        <v/>
      </c>
    </row>
    <row r="21" spans="1:33" ht="11.25" customHeight="1" x14ac:dyDescent="0.2">
      <c r="A21" s="2"/>
      <c r="B21" s="2"/>
      <c r="C21" s="2"/>
      <c r="D21" s="2"/>
      <c r="E21" s="4"/>
      <c r="F21" s="4"/>
      <c r="G21" s="4"/>
      <c r="H21" s="4"/>
      <c r="I21" s="4"/>
      <c r="J21" s="4"/>
      <c r="N21" s="4"/>
      <c r="O21" s="9"/>
      <c r="P21" s="4"/>
      <c r="Q21" s="4"/>
      <c r="R21" s="4"/>
      <c r="S21" s="4"/>
      <c r="T21" s="4"/>
      <c r="U21" s="4"/>
      <c r="V21" s="4"/>
      <c r="Y21" s="4"/>
      <c r="Z21" s="4"/>
      <c r="AA21" s="1"/>
      <c r="AB21" s="2"/>
      <c r="AC21" s="5"/>
      <c r="AD21" s="1"/>
      <c r="AE21" s="2"/>
      <c r="AG21" s="27" t="str">
        <f t="shared" si="0"/>
        <v/>
      </c>
    </row>
    <row r="22" spans="1:33" s="14" customFormat="1" ht="11.25" customHeight="1" x14ac:dyDescent="0.2">
      <c r="A22" s="11" t="s">
        <v>107</v>
      </c>
      <c r="B22" s="11" t="s">
        <v>61</v>
      </c>
      <c r="C22" s="11" t="s">
        <v>108</v>
      </c>
      <c r="D22" s="11" t="s">
        <v>109</v>
      </c>
      <c r="E22" s="13">
        <v>7.6</v>
      </c>
      <c r="F22" s="13">
        <v>7.7</v>
      </c>
      <c r="G22" s="13">
        <v>7.8</v>
      </c>
      <c r="H22" s="13">
        <v>7.4</v>
      </c>
      <c r="I22" s="13">
        <v>10</v>
      </c>
      <c r="J22" s="13">
        <v>25.3</v>
      </c>
      <c r="N22" s="13">
        <v>25.3</v>
      </c>
      <c r="O22" s="16">
        <v>79</v>
      </c>
      <c r="P22" s="13">
        <v>7.7</v>
      </c>
      <c r="Q22" s="13">
        <v>7.8</v>
      </c>
      <c r="R22" s="13">
        <v>7.9</v>
      </c>
      <c r="S22" s="13">
        <v>7.5</v>
      </c>
      <c r="T22" s="13">
        <v>10</v>
      </c>
      <c r="U22" s="13">
        <v>25.5</v>
      </c>
      <c r="V22" s="13">
        <v>0</v>
      </c>
      <c r="Y22" s="13">
        <v>25.5</v>
      </c>
      <c r="Z22" s="13">
        <v>50.8</v>
      </c>
      <c r="AA22" s="15">
        <v>1</v>
      </c>
      <c r="AB22" s="11" t="s">
        <v>58</v>
      </c>
      <c r="AC22" s="17">
        <v>50.8</v>
      </c>
      <c r="AD22" s="15">
        <v>1</v>
      </c>
      <c r="AE22" s="11" t="s">
        <v>110</v>
      </c>
      <c r="AG22" s="18" t="str">
        <f t="shared" si="0"/>
        <v>Qualified</v>
      </c>
    </row>
    <row r="23" spans="1:33" s="14" customFormat="1" ht="11.25" customHeight="1" x14ac:dyDescent="0.2">
      <c r="A23" s="11" t="s">
        <v>111</v>
      </c>
      <c r="B23" s="11" t="s">
        <v>61</v>
      </c>
      <c r="C23" s="11" t="s">
        <v>108</v>
      </c>
      <c r="D23" s="11" t="s">
        <v>109</v>
      </c>
      <c r="E23" s="13">
        <v>7.5</v>
      </c>
      <c r="F23" s="13">
        <v>7.8</v>
      </c>
      <c r="G23" s="13">
        <v>7.8</v>
      </c>
      <c r="H23" s="13">
        <v>7.4</v>
      </c>
      <c r="I23" s="13">
        <v>10</v>
      </c>
      <c r="J23" s="13">
        <v>25.3</v>
      </c>
      <c r="N23" s="13">
        <v>25.3</v>
      </c>
      <c r="O23" s="16">
        <v>90</v>
      </c>
      <c r="P23" s="13">
        <v>7.4</v>
      </c>
      <c r="Q23" s="13">
        <v>7.7</v>
      </c>
      <c r="R23" s="13">
        <v>7.6</v>
      </c>
      <c r="S23" s="13">
        <v>7.4</v>
      </c>
      <c r="T23" s="13">
        <v>9.8000000000000007</v>
      </c>
      <c r="U23" s="13">
        <v>24.8</v>
      </c>
      <c r="V23" s="13">
        <v>0</v>
      </c>
      <c r="Y23" s="13">
        <v>24.8</v>
      </c>
      <c r="Z23" s="13">
        <v>50.1</v>
      </c>
      <c r="AA23" s="15">
        <v>2</v>
      </c>
      <c r="AB23" s="11" t="s">
        <v>58</v>
      </c>
      <c r="AC23" s="17">
        <v>50.1</v>
      </c>
      <c r="AD23" s="15">
        <v>2</v>
      </c>
      <c r="AE23" s="11" t="s">
        <v>112</v>
      </c>
      <c r="AG23" s="18" t="str">
        <f t="shared" si="0"/>
        <v>Qualified</v>
      </c>
    </row>
    <row r="24" spans="1:33" ht="11.25" customHeight="1" x14ac:dyDescent="0.2">
      <c r="A24" s="2" t="s">
        <v>113</v>
      </c>
      <c r="B24" s="2" t="s">
        <v>76</v>
      </c>
      <c r="C24" s="2" t="s">
        <v>108</v>
      </c>
      <c r="D24" s="2" t="s">
        <v>109</v>
      </c>
      <c r="E24" s="4">
        <v>7.2</v>
      </c>
      <c r="F24" s="4">
        <v>7.4</v>
      </c>
      <c r="G24" s="4">
        <v>7.4</v>
      </c>
      <c r="H24" s="4">
        <v>7.2</v>
      </c>
      <c r="I24" s="4">
        <v>9.8000000000000007</v>
      </c>
      <c r="J24" s="4">
        <v>24.4</v>
      </c>
      <c r="N24" s="4">
        <v>24.4</v>
      </c>
      <c r="O24" s="9" t="s">
        <v>114</v>
      </c>
      <c r="P24" s="4">
        <v>6.9</v>
      </c>
      <c r="Q24" s="4">
        <v>7.8</v>
      </c>
      <c r="R24" s="4">
        <v>7.7</v>
      </c>
      <c r="S24" s="4">
        <v>7.4</v>
      </c>
      <c r="T24" s="4">
        <v>10</v>
      </c>
      <c r="U24" s="4">
        <v>25.1</v>
      </c>
      <c r="V24" s="4">
        <v>0</v>
      </c>
      <c r="Y24" s="4">
        <v>25.1</v>
      </c>
      <c r="Z24" s="4">
        <v>49.5</v>
      </c>
      <c r="AA24" s="1">
        <v>3</v>
      </c>
      <c r="AB24" s="2" t="s">
        <v>58</v>
      </c>
      <c r="AC24" s="5">
        <v>49.5</v>
      </c>
      <c r="AD24" s="1">
        <v>3</v>
      </c>
      <c r="AE24" s="2" t="s">
        <v>115</v>
      </c>
      <c r="AG24" s="27" t="str">
        <f t="shared" si="0"/>
        <v>Qualified</v>
      </c>
    </row>
    <row r="25" spans="1:33" ht="11.25" customHeight="1" x14ac:dyDescent="0.2">
      <c r="A25" s="2" t="s">
        <v>116</v>
      </c>
      <c r="B25" s="2" t="s">
        <v>83</v>
      </c>
      <c r="C25" s="2" t="s">
        <v>108</v>
      </c>
      <c r="D25" s="2" t="s">
        <v>109</v>
      </c>
      <c r="E25" s="4">
        <v>7.3</v>
      </c>
      <c r="F25" s="4">
        <v>7.3</v>
      </c>
      <c r="G25" s="4">
        <v>7.3</v>
      </c>
      <c r="H25" s="4">
        <v>7</v>
      </c>
      <c r="I25" s="4">
        <v>9.9</v>
      </c>
      <c r="J25" s="4">
        <v>24.5</v>
      </c>
      <c r="N25" s="4">
        <v>24.5</v>
      </c>
      <c r="O25" s="9">
        <v>85</v>
      </c>
      <c r="P25" s="4">
        <v>7.7</v>
      </c>
      <c r="Q25" s="4">
        <v>7.5</v>
      </c>
      <c r="R25" s="4">
        <v>7.5</v>
      </c>
      <c r="S25" s="4">
        <v>7.3</v>
      </c>
      <c r="T25" s="4">
        <v>9.6999999999999993</v>
      </c>
      <c r="U25" s="4">
        <v>24.7</v>
      </c>
      <c r="V25" s="4">
        <v>0</v>
      </c>
      <c r="Y25" s="4">
        <v>24.7</v>
      </c>
      <c r="Z25" s="4">
        <v>49.2</v>
      </c>
      <c r="AA25" s="1">
        <v>4</v>
      </c>
      <c r="AB25" s="2" t="s">
        <v>58</v>
      </c>
      <c r="AC25" s="5">
        <v>49.2</v>
      </c>
      <c r="AD25" s="1">
        <v>4</v>
      </c>
      <c r="AE25" s="2" t="s">
        <v>117</v>
      </c>
      <c r="AG25" s="27" t="str">
        <f t="shared" si="0"/>
        <v>Qualified</v>
      </c>
    </row>
    <row r="26" spans="1:33" ht="11.25" customHeight="1" x14ac:dyDescent="0.2">
      <c r="A26" s="2" t="s">
        <v>118</v>
      </c>
      <c r="B26" s="2" t="s">
        <v>83</v>
      </c>
      <c r="C26" s="2" t="s">
        <v>108</v>
      </c>
      <c r="D26" s="2" t="s">
        <v>109</v>
      </c>
      <c r="E26" s="4">
        <v>7.5</v>
      </c>
      <c r="F26" s="4">
        <v>7.5</v>
      </c>
      <c r="G26" s="4">
        <v>7.4</v>
      </c>
      <c r="H26" s="4">
        <v>7.3</v>
      </c>
      <c r="I26" s="4">
        <v>9.9</v>
      </c>
      <c r="J26" s="4">
        <v>24.8</v>
      </c>
      <c r="N26" s="4">
        <v>24.8</v>
      </c>
      <c r="O26" s="9">
        <v>93</v>
      </c>
      <c r="P26" s="4">
        <v>7.3</v>
      </c>
      <c r="Q26" s="4">
        <v>7.3</v>
      </c>
      <c r="R26" s="4">
        <v>7.3</v>
      </c>
      <c r="S26" s="4">
        <v>7.1</v>
      </c>
      <c r="T26" s="4">
        <v>9.5</v>
      </c>
      <c r="U26" s="4">
        <v>24.1</v>
      </c>
      <c r="V26" s="4">
        <v>0</v>
      </c>
      <c r="Y26" s="4">
        <v>24.1</v>
      </c>
      <c r="Z26" s="4">
        <v>48.9</v>
      </c>
      <c r="AA26" s="1">
        <v>5</v>
      </c>
      <c r="AB26" s="2" t="s">
        <v>58</v>
      </c>
      <c r="AC26" s="5">
        <v>48.9</v>
      </c>
      <c r="AD26" s="1">
        <v>5</v>
      </c>
      <c r="AE26" s="2" t="s">
        <v>119</v>
      </c>
      <c r="AG26" s="27" t="str">
        <f t="shared" si="0"/>
        <v>Qualified</v>
      </c>
    </row>
    <row r="27" spans="1:33" ht="11.25" customHeight="1" x14ac:dyDescent="0.2">
      <c r="A27" s="2" t="s">
        <v>120</v>
      </c>
      <c r="B27" s="2" t="s">
        <v>76</v>
      </c>
      <c r="C27" s="2" t="s">
        <v>108</v>
      </c>
      <c r="D27" s="2" t="s">
        <v>109</v>
      </c>
      <c r="E27" s="4">
        <v>7.4</v>
      </c>
      <c r="F27" s="4">
        <v>7.4</v>
      </c>
      <c r="G27" s="4">
        <v>7.4</v>
      </c>
      <c r="H27" s="4">
        <v>7.2</v>
      </c>
      <c r="I27" s="4">
        <v>9.6999999999999993</v>
      </c>
      <c r="J27" s="4">
        <v>24.5</v>
      </c>
      <c r="N27" s="4">
        <v>24.5</v>
      </c>
      <c r="O27" s="9" t="s">
        <v>121</v>
      </c>
      <c r="P27" s="4">
        <v>7.5</v>
      </c>
      <c r="Q27" s="4">
        <v>7.4</v>
      </c>
      <c r="R27" s="4">
        <v>7.2</v>
      </c>
      <c r="S27" s="4">
        <v>7</v>
      </c>
      <c r="T27" s="4">
        <v>9.8000000000000007</v>
      </c>
      <c r="U27" s="4">
        <v>24.4</v>
      </c>
      <c r="V27" s="4">
        <v>0</v>
      </c>
      <c r="Y27" s="4">
        <v>24.4</v>
      </c>
      <c r="Z27" s="4">
        <v>48.9</v>
      </c>
      <c r="AA27" s="1">
        <v>5</v>
      </c>
      <c r="AB27" s="2" t="s">
        <v>58</v>
      </c>
      <c r="AC27" s="5">
        <v>48.9</v>
      </c>
      <c r="AD27" s="1">
        <v>5</v>
      </c>
      <c r="AE27" s="2" t="s">
        <v>122</v>
      </c>
      <c r="AG27" s="27" t="str">
        <f t="shared" si="0"/>
        <v>Qualified</v>
      </c>
    </row>
    <row r="28" spans="1:33" ht="11.25" customHeight="1" x14ac:dyDescent="0.2">
      <c r="A28" s="2" t="s">
        <v>123</v>
      </c>
      <c r="B28" s="2" t="s">
        <v>92</v>
      </c>
      <c r="C28" s="2" t="s">
        <v>108</v>
      </c>
      <c r="D28" s="2" t="s">
        <v>109</v>
      </c>
      <c r="E28" s="4">
        <v>7.4</v>
      </c>
      <c r="F28" s="4">
        <v>7.2</v>
      </c>
      <c r="G28" s="4">
        <v>7.2</v>
      </c>
      <c r="H28" s="4">
        <v>7</v>
      </c>
      <c r="I28" s="4">
        <v>9.6999999999999993</v>
      </c>
      <c r="J28" s="4">
        <v>24.1</v>
      </c>
      <c r="N28" s="4">
        <v>24.1</v>
      </c>
      <c r="O28" s="9">
        <v>0</v>
      </c>
      <c r="P28" s="4">
        <v>7.6</v>
      </c>
      <c r="Q28" s="4">
        <v>7.4</v>
      </c>
      <c r="R28" s="4">
        <v>7.3</v>
      </c>
      <c r="S28" s="4">
        <v>7.2</v>
      </c>
      <c r="T28" s="4">
        <v>9.6999999999999993</v>
      </c>
      <c r="U28" s="4">
        <v>24.4</v>
      </c>
      <c r="V28" s="4">
        <v>0</v>
      </c>
      <c r="Y28" s="4">
        <v>24.4</v>
      </c>
      <c r="Z28" s="4">
        <v>48.5</v>
      </c>
      <c r="AA28" s="1">
        <v>7</v>
      </c>
      <c r="AB28" s="2" t="s">
        <v>58</v>
      </c>
      <c r="AC28" s="5">
        <v>48.5</v>
      </c>
      <c r="AD28" s="1">
        <v>7</v>
      </c>
      <c r="AE28" s="2" t="s">
        <v>124</v>
      </c>
      <c r="AG28" s="27" t="str">
        <f t="shared" si="0"/>
        <v/>
      </c>
    </row>
    <row r="29" spans="1:33" ht="11.25" customHeight="1" x14ac:dyDescent="0.2">
      <c r="A29" s="2" t="s">
        <v>125</v>
      </c>
      <c r="B29" s="2" t="s">
        <v>101</v>
      </c>
      <c r="C29" s="2" t="s">
        <v>108</v>
      </c>
      <c r="D29" s="2" t="s">
        <v>109</v>
      </c>
      <c r="E29" s="4">
        <v>7</v>
      </c>
      <c r="F29" s="4">
        <v>7.3</v>
      </c>
      <c r="G29" s="4">
        <v>7.2</v>
      </c>
      <c r="H29" s="4">
        <v>7.1</v>
      </c>
      <c r="I29" s="4">
        <v>9.8000000000000007</v>
      </c>
      <c r="J29" s="4">
        <v>24.1</v>
      </c>
      <c r="N29" s="4">
        <v>24.1</v>
      </c>
      <c r="O29" s="9">
        <v>0</v>
      </c>
      <c r="P29" s="4">
        <v>7.3</v>
      </c>
      <c r="Q29" s="4">
        <v>7.3</v>
      </c>
      <c r="R29" s="4">
        <v>7.1</v>
      </c>
      <c r="S29" s="4">
        <v>7</v>
      </c>
      <c r="T29" s="4">
        <v>10</v>
      </c>
      <c r="U29" s="4">
        <v>24.4</v>
      </c>
      <c r="V29" s="4">
        <v>0</v>
      </c>
      <c r="Y29" s="4">
        <v>24.4</v>
      </c>
      <c r="Z29" s="4">
        <v>48.5</v>
      </c>
      <c r="AA29" s="1">
        <v>7</v>
      </c>
      <c r="AB29" s="2" t="s">
        <v>58</v>
      </c>
      <c r="AC29" s="5">
        <v>48.5</v>
      </c>
      <c r="AD29" s="1">
        <v>7</v>
      </c>
      <c r="AE29" s="2" t="s">
        <v>126</v>
      </c>
      <c r="AG29" s="27" t="str">
        <f t="shared" si="0"/>
        <v/>
      </c>
    </row>
    <row r="30" spans="1:33" ht="11.25" customHeight="1" x14ac:dyDescent="0.2">
      <c r="A30" s="2" t="s">
        <v>127</v>
      </c>
      <c r="B30" s="2" t="s">
        <v>86</v>
      </c>
      <c r="C30" s="2" t="s">
        <v>108</v>
      </c>
      <c r="D30" s="2" t="s">
        <v>109</v>
      </c>
      <c r="E30" s="4">
        <v>7.2</v>
      </c>
      <c r="F30" s="4">
        <v>7.3</v>
      </c>
      <c r="G30" s="4">
        <v>7.4</v>
      </c>
      <c r="H30" s="4">
        <v>7</v>
      </c>
      <c r="I30" s="4">
        <v>9.8000000000000007</v>
      </c>
      <c r="J30" s="4">
        <v>24.3</v>
      </c>
      <c r="N30" s="4">
        <v>24.3</v>
      </c>
      <c r="O30" s="9">
        <v>0</v>
      </c>
      <c r="P30" s="4">
        <v>7.1</v>
      </c>
      <c r="Q30" s="4">
        <v>7</v>
      </c>
      <c r="R30" s="4">
        <v>7.2</v>
      </c>
      <c r="S30" s="4">
        <v>7</v>
      </c>
      <c r="T30" s="4">
        <v>9.6999999999999993</v>
      </c>
      <c r="U30" s="4">
        <v>23.8</v>
      </c>
      <c r="V30" s="4">
        <v>0</v>
      </c>
      <c r="Y30" s="4">
        <v>23.8</v>
      </c>
      <c r="Z30" s="4">
        <v>48.1</v>
      </c>
      <c r="AA30" s="1">
        <v>9</v>
      </c>
      <c r="AB30" s="2" t="s">
        <v>58</v>
      </c>
      <c r="AC30" s="5">
        <v>48.1</v>
      </c>
      <c r="AD30" s="1">
        <v>9</v>
      </c>
      <c r="AE30" s="2" t="s">
        <v>128</v>
      </c>
      <c r="AG30" s="27" t="str">
        <f t="shared" si="0"/>
        <v/>
      </c>
    </row>
    <row r="31" spans="1:33" ht="11.25" customHeight="1" x14ac:dyDescent="0.2">
      <c r="A31" s="2" t="s">
        <v>129</v>
      </c>
      <c r="B31" s="2" t="s">
        <v>76</v>
      </c>
      <c r="C31" s="2" t="s">
        <v>108</v>
      </c>
      <c r="D31" s="2" t="s">
        <v>109</v>
      </c>
      <c r="E31" s="4">
        <v>6.9</v>
      </c>
      <c r="F31" s="4">
        <v>7</v>
      </c>
      <c r="G31" s="4">
        <v>7</v>
      </c>
      <c r="H31" s="4">
        <v>6.9</v>
      </c>
      <c r="I31" s="4">
        <v>9.9</v>
      </c>
      <c r="J31" s="4">
        <v>23.8</v>
      </c>
      <c r="N31" s="4">
        <v>23.8</v>
      </c>
      <c r="O31" s="9">
        <v>0</v>
      </c>
      <c r="P31" s="4">
        <v>6.8</v>
      </c>
      <c r="Q31" s="4">
        <v>7</v>
      </c>
      <c r="R31" s="4">
        <v>6.9</v>
      </c>
      <c r="S31" s="4">
        <v>6.9</v>
      </c>
      <c r="T31" s="4">
        <v>9.9</v>
      </c>
      <c r="U31" s="4">
        <v>23.7</v>
      </c>
      <c r="V31" s="4">
        <v>0</v>
      </c>
      <c r="Y31" s="4">
        <v>23.7</v>
      </c>
      <c r="Z31" s="4">
        <v>47.5</v>
      </c>
      <c r="AA31" s="1">
        <v>10</v>
      </c>
      <c r="AB31" s="2" t="s">
        <v>58</v>
      </c>
      <c r="AC31" s="5">
        <v>47.5</v>
      </c>
      <c r="AD31" s="1">
        <v>10</v>
      </c>
      <c r="AE31" s="2" t="s">
        <v>130</v>
      </c>
      <c r="AG31" s="27" t="str">
        <f t="shared" si="0"/>
        <v/>
      </c>
    </row>
    <row r="32" spans="1:33" ht="11.25" customHeight="1" x14ac:dyDescent="0.2">
      <c r="A32" s="2" t="s">
        <v>131</v>
      </c>
      <c r="B32" s="2" t="s">
        <v>86</v>
      </c>
      <c r="C32" s="2" t="s">
        <v>108</v>
      </c>
      <c r="D32" s="2" t="s">
        <v>109</v>
      </c>
      <c r="E32" s="4">
        <v>6.8</v>
      </c>
      <c r="F32" s="4">
        <v>6.8</v>
      </c>
      <c r="G32" s="4">
        <v>6.9</v>
      </c>
      <c r="H32" s="4">
        <v>6.8</v>
      </c>
      <c r="I32" s="4">
        <v>9.8000000000000007</v>
      </c>
      <c r="J32" s="4">
        <v>23.4</v>
      </c>
      <c r="N32" s="4">
        <v>23.4</v>
      </c>
      <c r="O32" s="9">
        <v>0</v>
      </c>
      <c r="P32" s="4">
        <v>6.9</v>
      </c>
      <c r="Q32" s="4">
        <v>6.7</v>
      </c>
      <c r="R32" s="4">
        <v>6.8</v>
      </c>
      <c r="S32" s="4">
        <v>6.7</v>
      </c>
      <c r="T32" s="4">
        <v>9.6</v>
      </c>
      <c r="U32" s="4">
        <v>23.1</v>
      </c>
      <c r="V32" s="4">
        <v>0</v>
      </c>
      <c r="Y32" s="4">
        <v>23.1</v>
      </c>
      <c r="Z32" s="4">
        <v>46.5</v>
      </c>
      <c r="AA32" s="1">
        <v>11</v>
      </c>
      <c r="AB32" s="2" t="s">
        <v>58</v>
      </c>
      <c r="AC32" s="5">
        <v>46.5</v>
      </c>
      <c r="AD32" s="1">
        <v>11</v>
      </c>
      <c r="AE32" s="2" t="s">
        <v>132</v>
      </c>
      <c r="AG32" s="27" t="str">
        <f t="shared" si="0"/>
        <v/>
      </c>
    </row>
    <row r="33" spans="1:33" ht="11.25" customHeight="1" x14ac:dyDescent="0.2">
      <c r="A33" s="2" t="s">
        <v>133</v>
      </c>
      <c r="B33" s="2" t="s">
        <v>72</v>
      </c>
      <c r="C33" s="2" t="s">
        <v>108</v>
      </c>
      <c r="D33" s="2" t="s">
        <v>109</v>
      </c>
      <c r="E33" s="4">
        <v>7.3</v>
      </c>
      <c r="F33" s="4">
        <v>7.6</v>
      </c>
      <c r="G33" s="4">
        <v>7.5</v>
      </c>
      <c r="H33" s="4">
        <v>7.4</v>
      </c>
      <c r="I33" s="4">
        <v>9.8000000000000007</v>
      </c>
      <c r="J33" s="4">
        <v>24.7</v>
      </c>
      <c r="N33" s="4">
        <v>24.7</v>
      </c>
      <c r="O33" s="9">
        <v>72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Y33" s="4">
        <v>0</v>
      </c>
      <c r="Z33" s="4">
        <v>24.7</v>
      </c>
      <c r="AA33" s="1">
        <v>12</v>
      </c>
      <c r="AB33" s="2" t="s">
        <v>58</v>
      </c>
      <c r="AC33" s="5">
        <v>24.7</v>
      </c>
      <c r="AD33" s="1">
        <v>12</v>
      </c>
      <c r="AE33" s="2" t="s">
        <v>134</v>
      </c>
      <c r="AG33" s="27" t="str">
        <f t="shared" si="0"/>
        <v/>
      </c>
    </row>
    <row r="34" spans="1:33" ht="11.25" customHeight="1" x14ac:dyDescent="0.2">
      <c r="A34" s="2" t="s">
        <v>135</v>
      </c>
      <c r="B34" s="2" t="s">
        <v>83</v>
      </c>
      <c r="C34" s="2" t="s">
        <v>108</v>
      </c>
      <c r="D34" s="2" t="s">
        <v>109</v>
      </c>
      <c r="E34" s="4">
        <v>7.4</v>
      </c>
      <c r="F34" s="4">
        <v>7.2</v>
      </c>
      <c r="G34" s="4">
        <v>7.2</v>
      </c>
      <c r="H34" s="4">
        <v>7.1</v>
      </c>
      <c r="I34" s="4">
        <v>10</v>
      </c>
      <c r="J34" s="4">
        <v>24.4</v>
      </c>
      <c r="N34" s="4">
        <v>24.4</v>
      </c>
      <c r="O34" s="9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Y34" s="4">
        <v>0</v>
      </c>
      <c r="Z34" s="4">
        <v>24.4</v>
      </c>
      <c r="AA34" s="1">
        <v>13</v>
      </c>
      <c r="AB34" s="2" t="s">
        <v>58</v>
      </c>
      <c r="AC34" s="5">
        <v>24.4</v>
      </c>
      <c r="AD34" s="1">
        <v>13</v>
      </c>
      <c r="AE34" s="2" t="s">
        <v>136</v>
      </c>
      <c r="AG34" s="27" t="str">
        <f t="shared" si="0"/>
        <v/>
      </c>
    </row>
    <row r="35" spans="1:33" ht="11.25" customHeight="1" x14ac:dyDescent="0.2">
      <c r="A35" s="2" t="s">
        <v>137</v>
      </c>
      <c r="B35" s="2" t="s">
        <v>89</v>
      </c>
      <c r="C35" s="2" t="s">
        <v>108</v>
      </c>
      <c r="D35" s="2" t="s">
        <v>109</v>
      </c>
      <c r="N35" s="4">
        <v>0</v>
      </c>
      <c r="O35" s="9">
        <v>0</v>
      </c>
      <c r="Y35" s="4">
        <v>0</v>
      </c>
      <c r="Z35" s="4">
        <v>0</v>
      </c>
      <c r="AA35" s="1">
        <v>14</v>
      </c>
      <c r="AB35" s="2" t="s">
        <v>58</v>
      </c>
      <c r="AC35" s="5">
        <v>0</v>
      </c>
      <c r="AD35" s="1">
        <v>14</v>
      </c>
      <c r="AE35" s="2" t="s">
        <v>138</v>
      </c>
      <c r="AG35" s="27" t="str">
        <f t="shared" si="0"/>
        <v/>
      </c>
    </row>
    <row r="36" spans="1:33" ht="11.25" customHeight="1" x14ac:dyDescent="0.2">
      <c r="A36" s="2"/>
      <c r="B36" s="2"/>
      <c r="C36" s="2"/>
      <c r="D36" s="2"/>
      <c r="N36" s="4"/>
      <c r="O36" s="9"/>
      <c r="Y36" s="4"/>
      <c r="Z36" s="4"/>
      <c r="AA36" s="1"/>
      <c r="AB36" s="2"/>
      <c r="AC36" s="5"/>
      <c r="AD36" s="1"/>
      <c r="AE36" s="2"/>
      <c r="AG36" s="27" t="str">
        <f t="shared" si="0"/>
        <v/>
      </c>
    </row>
    <row r="37" spans="1:33" s="14" customFormat="1" ht="11.25" customHeight="1" x14ac:dyDescent="0.2">
      <c r="A37" s="11" t="s">
        <v>139</v>
      </c>
      <c r="B37" s="11" t="s">
        <v>83</v>
      </c>
      <c r="C37" s="11" t="s">
        <v>140</v>
      </c>
      <c r="D37" s="11" t="s">
        <v>141</v>
      </c>
      <c r="E37" s="13">
        <v>7.7</v>
      </c>
      <c r="F37" s="13">
        <v>7.8</v>
      </c>
      <c r="G37" s="13">
        <v>7.9</v>
      </c>
      <c r="H37" s="13">
        <v>7.4</v>
      </c>
      <c r="I37" s="13">
        <v>9.8000000000000007</v>
      </c>
      <c r="J37" s="13">
        <v>25.3</v>
      </c>
      <c r="N37" s="13">
        <v>25.3</v>
      </c>
      <c r="O37" s="16">
        <v>81</v>
      </c>
      <c r="P37" s="13">
        <v>7.5</v>
      </c>
      <c r="Q37" s="13">
        <v>7.7</v>
      </c>
      <c r="R37" s="13">
        <v>7.7</v>
      </c>
      <c r="S37" s="13">
        <v>7.2</v>
      </c>
      <c r="T37" s="13">
        <v>9.8000000000000007</v>
      </c>
      <c r="U37" s="13">
        <v>25</v>
      </c>
      <c r="V37" s="13">
        <v>0</v>
      </c>
      <c r="Y37" s="13">
        <v>25</v>
      </c>
      <c r="Z37" s="13">
        <v>50.3</v>
      </c>
      <c r="AA37" s="15">
        <v>1</v>
      </c>
      <c r="AB37" s="11" t="s">
        <v>58</v>
      </c>
      <c r="AC37" s="17">
        <v>50.3</v>
      </c>
      <c r="AD37" s="15">
        <v>1</v>
      </c>
      <c r="AE37" s="11" t="s">
        <v>142</v>
      </c>
      <c r="AG37" s="18" t="str">
        <f t="shared" si="0"/>
        <v>Qualified</v>
      </c>
    </row>
    <row r="38" spans="1:33" s="14" customFormat="1" ht="11.25" customHeight="1" x14ac:dyDescent="0.2">
      <c r="A38" s="11" t="s">
        <v>143</v>
      </c>
      <c r="B38" s="11" t="s">
        <v>72</v>
      </c>
      <c r="C38" s="11" t="s">
        <v>140</v>
      </c>
      <c r="D38" s="11" t="s">
        <v>141</v>
      </c>
      <c r="E38" s="13">
        <v>7.9</v>
      </c>
      <c r="F38" s="13">
        <v>7.8</v>
      </c>
      <c r="G38" s="13">
        <v>7.6</v>
      </c>
      <c r="H38" s="13">
        <v>7.8</v>
      </c>
      <c r="I38" s="13">
        <v>9.6999999999999993</v>
      </c>
      <c r="J38" s="13">
        <v>25.3</v>
      </c>
      <c r="N38" s="13">
        <v>25.3</v>
      </c>
      <c r="O38" s="16">
        <v>86</v>
      </c>
      <c r="P38" s="13">
        <v>7.6</v>
      </c>
      <c r="Q38" s="13">
        <v>7.6</v>
      </c>
      <c r="R38" s="13">
        <v>7.6</v>
      </c>
      <c r="S38" s="13">
        <v>7.6</v>
      </c>
      <c r="T38" s="13">
        <v>9.8000000000000007</v>
      </c>
      <c r="U38" s="13">
        <v>25</v>
      </c>
      <c r="V38" s="13">
        <v>0</v>
      </c>
      <c r="Y38" s="13">
        <v>25</v>
      </c>
      <c r="Z38" s="13">
        <v>50.3</v>
      </c>
      <c r="AA38" s="15">
        <v>1</v>
      </c>
      <c r="AB38" s="11" t="s">
        <v>58</v>
      </c>
      <c r="AC38" s="17">
        <v>50.3</v>
      </c>
      <c r="AD38" s="15">
        <v>1</v>
      </c>
      <c r="AE38" s="11" t="s">
        <v>144</v>
      </c>
      <c r="AG38" s="18" t="str">
        <f t="shared" si="0"/>
        <v>Qualified</v>
      </c>
    </row>
    <row r="39" spans="1:33" s="26" customFormat="1" ht="11.25" customHeight="1" x14ac:dyDescent="0.2">
      <c r="A39" s="2" t="s">
        <v>145</v>
      </c>
      <c r="B39" s="2" t="s">
        <v>65</v>
      </c>
      <c r="C39" s="2" t="s">
        <v>140</v>
      </c>
      <c r="D39" s="2" t="s">
        <v>141</v>
      </c>
      <c r="E39" s="4">
        <v>7.7</v>
      </c>
      <c r="F39" s="4">
        <v>7.8</v>
      </c>
      <c r="G39" s="4">
        <v>7.8</v>
      </c>
      <c r="H39" s="4">
        <v>7.5</v>
      </c>
      <c r="I39" s="4">
        <v>9.8000000000000007</v>
      </c>
      <c r="J39" s="4">
        <v>25.3</v>
      </c>
      <c r="N39" s="4">
        <v>25.3</v>
      </c>
      <c r="O39" s="9">
        <v>70</v>
      </c>
      <c r="P39" s="4">
        <v>7.7</v>
      </c>
      <c r="Q39" s="4">
        <v>7.7</v>
      </c>
      <c r="R39" s="4">
        <v>7.6</v>
      </c>
      <c r="S39" s="4">
        <v>7.5</v>
      </c>
      <c r="T39" s="4">
        <v>9.6999999999999993</v>
      </c>
      <c r="U39" s="4">
        <v>25</v>
      </c>
      <c r="V39" s="4">
        <v>0</v>
      </c>
      <c r="Y39" s="4">
        <v>25</v>
      </c>
      <c r="Z39" s="4">
        <v>50.3</v>
      </c>
      <c r="AA39" s="1">
        <v>1</v>
      </c>
      <c r="AB39" s="2" t="s">
        <v>58</v>
      </c>
      <c r="AC39" s="5">
        <v>50.3</v>
      </c>
      <c r="AD39" s="1">
        <v>1</v>
      </c>
      <c r="AE39" s="2" t="s">
        <v>146</v>
      </c>
      <c r="AG39" s="27" t="str">
        <f t="shared" si="0"/>
        <v>Qualified</v>
      </c>
    </row>
    <row r="40" spans="1:33" ht="11.25" customHeight="1" x14ac:dyDescent="0.2">
      <c r="A40" s="2" t="s">
        <v>147</v>
      </c>
      <c r="B40" s="2" t="s">
        <v>83</v>
      </c>
      <c r="C40" s="2" t="s">
        <v>140</v>
      </c>
      <c r="D40" s="2" t="s">
        <v>141</v>
      </c>
      <c r="E40" s="4">
        <v>8</v>
      </c>
      <c r="F40" s="4">
        <v>8.1</v>
      </c>
      <c r="G40" s="4">
        <v>8</v>
      </c>
      <c r="H40" s="4">
        <v>7.8</v>
      </c>
      <c r="I40" s="4">
        <v>9.9</v>
      </c>
      <c r="J40" s="4">
        <v>25.9</v>
      </c>
      <c r="N40" s="4">
        <v>25.9</v>
      </c>
      <c r="O40" s="9">
        <v>80</v>
      </c>
      <c r="P40" s="4">
        <v>7.4</v>
      </c>
      <c r="Q40" s="4">
        <v>7.3</v>
      </c>
      <c r="R40" s="4">
        <v>7.2</v>
      </c>
      <c r="S40" s="4">
        <v>7</v>
      </c>
      <c r="T40" s="4">
        <v>9.8000000000000007</v>
      </c>
      <c r="U40" s="4">
        <v>24.3</v>
      </c>
      <c r="V40" s="4">
        <v>0</v>
      </c>
      <c r="Y40" s="4">
        <v>24.3</v>
      </c>
      <c r="Z40" s="4">
        <v>50.2</v>
      </c>
      <c r="AA40" s="1">
        <v>4</v>
      </c>
      <c r="AB40" s="2" t="s">
        <v>58</v>
      </c>
      <c r="AC40" s="5">
        <v>50.2</v>
      </c>
      <c r="AD40" s="1">
        <v>4</v>
      </c>
      <c r="AE40" s="2" t="s">
        <v>148</v>
      </c>
      <c r="AG40" s="27" t="str">
        <f t="shared" si="0"/>
        <v>Qualified</v>
      </c>
    </row>
    <row r="41" spans="1:33" ht="11.25" customHeight="1" x14ac:dyDescent="0.2">
      <c r="A41" s="2" t="s">
        <v>149</v>
      </c>
      <c r="B41" s="2" t="s">
        <v>76</v>
      </c>
      <c r="C41" s="2" t="s">
        <v>140</v>
      </c>
      <c r="D41" s="2" t="s">
        <v>141</v>
      </c>
      <c r="E41" s="4">
        <v>7.8</v>
      </c>
      <c r="F41" s="4">
        <v>7.6</v>
      </c>
      <c r="G41" s="4">
        <v>7.7</v>
      </c>
      <c r="H41" s="4">
        <v>7.6</v>
      </c>
      <c r="I41" s="4">
        <v>9.9</v>
      </c>
      <c r="J41" s="4">
        <v>25.2</v>
      </c>
      <c r="N41" s="4">
        <v>25.2</v>
      </c>
      <c r="O41" s="9">
        <v>79</v>
      </c>
      <c r="P41" s="4">
        <v>7.6</v>
      </c>
      <c r="Q41" s="4">
        <v>7.5</v>
      </c>
      <c r="R41" s="4">
        <v>7.5</v>
      </c>
      <c r="S41" s="4">
        <v>7.4</v>
      </c>
      <c r="T41" s="4">
        <v>9.9</v>
      </c>
      <c r="U41" s="4">
        <v>24.9</v>
      </c>
      <c r="V41" s="4">
        <v>0</v>
      </c>
      <c r="Y41" s="4">
        <v>24.9</v>
      </c>
      <c r="Z41" s="4">
        <v>50.1</v>
      </c>
      <c r="AA41" s="1">
        <v>5</v>
      </c>
      <c r="AB41" s="2" t="s">
        <v>58</v>
      </c>
      <c r="AC41" s="5">
        <v>50.1</v>
      </c>
      <c r="AD41" s="1">
        <v>5</v>
      </c>
      <c r="AE41" s="2" t="s">
        <v>150</v>
      </c>
      <c r="AG41" s="27" t="str">
        <f t="shared" si="0"/>
        <v>Qualified</v>
      </c>
    </row>
    <row r="42" spans="1:33" ht="11.25" customHeight="1" x14ac:dyDescent="0.2">
      <c r="A42" s="2" t="s">
        <v>151</v>
      </c>
      <c r="B42" s="2" t="s">
        <v>76</v>
      </c>
      <c r="C42" s="2" t="s">
        <v>140</v>
      </c>
      <c r="D42" s="2" t="s">
        <v>141</v>
      </c>
      <c r="E42" s="4">
        <v>7.4</v>
      </c>
      <c r="F42" s="4">
        <v>7.6</v>
      </c>
      <c r="G42" s="4">
        <v>7.4</v>
      </c>
      <c r="H42" s="4">
        <v>7.5</v>
      </c>
      <c r="I42" s="4">
        <v>9.9</v>
      </c>
      <c r="J42" s="4">
        <v>24.8</v>
      </c>
      <c r="N42" s="4">
        <v>24.8</v>
      </c>
      <c r="O42" s="9">
        <v>0</v>
      </c>
      <c r="P42" s="4">
        <v>7.5</v>
      </c>
      <c r="Q42" s="4">
        <v>7.4</v>
      </c>
      <c r="R42" s="4">
        <v>7.3</v>
      </c>
      <c r="S42" s="4">
        <v>7.2</v>
      </c>
      <c r="T42" s="4">
        <v>9.6999999999999993</v>
      </c>
      <c r="U42" s="4">
        <v>24.4</v>
      </c>
      <c r="V42" s="4">
        <v>0</v>
      </c>
      <c r="Y42" s="4">
        <v>24.4</v>
      </c>
      <c r="Z42" s="4">
        <v>49.2</v>
      </c>
      <c r="AA42" s="1">
        <v>6</v>
      </c>
      <c r="AB42" s="2" t="s">
        <v>58</v>
      </c>
      <c r="AC42" s="5">
        <v>49.2</v>
      </c>
      <c r="AD42" s="1">
        <v>6</v>
      </c>
      <c r="AE42" s="2" t="s">
        <v>152</v>
      </c>
      <c r="AG42" s="27" t="str">
        <f t="shared" si="0"/>
        <v/>
      </c>
    </row>
    <row r="43" spans="1:33" ht="11.25" customHeight="1" x14ac:dyDescent="0.2">
      <c r="A43" s="2" t="s">
        <v>153</v>
      </c>
      <c r="B43" s="2" t="s">
        <v>101</v>
      </c>
      <c r="C43" s="2" t="s">
        <v>140</v>
      </c>
      <c r="D43" s="2" t="s">
        <v>141</v>
      </c>
      <c r="E43" s="4">
        <v>7.3</v>
      </c>
      <c r="F43" s="4">
        <v>7.4</v>
      </c>
      <c r="G43" s="4">
        <v>7.4</v>
      </c>
      <c r="H43" s="4">
        <v>7.3</v>
      </c>
      <c r="I43" s="4">
        <v>9.9</v>
      </c>
      <c r="J43" s="4">
        <v>24.6</v>
      </c>
      <c r="N43" s="4">
        <v>24.6</v>
      </c>
      <c r="O43" s="9">
        <v>80</v>
      </c>
      <c r="P43" s="4">
        <v>7.4</v>
      </c>
      <c r="Q43" s="4">
        <v>7.4</v>
      </c>
      <c r="R43" s="4">
        <v>7.3</v>
      </c>
      <c r="S43" s="4">
        <v>7.2</v>
      </c>
      <c r="T43" s="4">
        <v>9.8000000000000007</v>
      </c>
      <c r="U43" s="4">
        <v>24.5</v>
      </c>
      <c r="V43" s="4">
        <v>0</v>
      </c>
      <c r="Y43" s="4">
        <v>24.5</v>
      </c>
      <c r="Z43" s="4">
        <v>49.1</v>
      </c>
      <c r="AA43" s="1">
        <v>7</v>
      </c>
      <c r="AB43" s="2" t="s">
        <v>58</v>
      </c>
      <c r="AC43" s="5">
        <v>49.1</v>
      </c>
      <c r="AD43" s="1">
        <v>7</v>
      </c>
      <c r="AE43" s="2" t="s">
        <v>154</v>
      </c>
      <c r="AG43" s="27" t="str">
        <f t="shared" si="0"/>
        <v>Qualified</v>
      </c>
    </row>
    <row r="44" spans="1:33" ht="11.25" customHeight="1" x14ac:dyDescent="0.2">
      <c r="A44" s="2" t="s">
        <v>155</v>
      </c>
      <c r="B44" s="2" t="s">
        <v>89</v>
      </c>
      <c r="C44" s="2" t="s">
        <v>140</v>
      </c>
      <c r="D44" s="2" t="s">
        <v>141</v>
      </c>
      <c r="E44" s="4">
        <v>7.8</v>
      </c>
      <c r="F44" s="4">
        <v>7.6</v>
      </c>
      <c r="G44" s="4">
        <v>7.6</v>
      </c>
      <c r="H44" s="4">
        <v>7.4</v>
      </c>
      <c r="I44" s="4">
        <v>9.9</v>
      </c>
      <c r="J44" s="4">
        <v>25.1</v>
      </c>
      <c r="N44" s="4">
        <v>25.1</v>
      </c>
      <c r="O44" s="9">
        <v>0</v>
      </c>
      <c r="P44" s="4">
        <v>7.3</v>
      </c>
      <c r="Q44" s="4">
        <v>7.3</v>
      </c>
      <c r="R44" s="4">
        <v>7.3</v>
      </c>
      <c r="S44" s="4">
        <v>7.2</v>
      </c>
      <c r="T44" s="4">
        <v>9.4</v>
      </c>
      <c r="U44" s="4">
        <v>24</v>
      </c>
      <c r="V44" s="4">
        <v>0</v>
      </c>
      <c r="Y44" s="4">
        <v>24</v>
      </c>
      <c r="Z44" s="4">
        <v>49.1</v>
      </c>
      <c r="AA44" s="1">
        <v>7</v>
      </c>
      <c r="AB44" s="2" t="s">
        <v>58</v>
      </c>
      <c r="AC44" s="5">
        <v>49.1</v>
      </c>
      <c r="AD44" s="1">
        <v>7</v>
      </c>
      <c r="AE44" s="2" t="s">
        <v>156</v>
      </c>
      <c r="AG44" s="27" t="str">
        <f t="shared" si="0"/>
        <v/>
      </c>
    </row>
    <row r="45" spans="1:33" ht="11.25" customHeight="1" x14ac:dyDescent="0.2">
      <c r="A45" s="2" t="s">
        <v>157</v>
      </c>
      <c r="B45" s="2" t="s">
        <v>76</v>
      </c>
      <c r="C45" s="2" t="s">
        <v>140</v>
      </c>
      <c r="D45" s="2" t="s">
        <v>141</v>
      </c>
      <c r="E45" s="4">
        <v>7.3</v>
      </c>
      <c r="F45" s="4">
        <v>7.6</v>
      </c>
      <c r="G45" s="4">
        <v>7.5</v>
      </c>
      <c r="H45" s="4">
        <v>7.3</v>
      </c>
      <c r="I45" s="4">
        <v>9.4</v>
      </c>
      <c r="J45" s="4">
        <v>24.2</v>
      </c>
      <c r="N45" s="4">
        <v>24.2</v>
      </c>
      <c r="O45" s="9">
        <v>82</v>
      </c>
      <c r="P45" s="4">
        <v>7.4</v>
      </c>
      <c r="Q45" s="4">
        <v>7.4</v>
      </c>
      <c r="R45" s="4">
        <v>7.4</v>
      </c>
      <c r="S45" s="4">
        <v>7.1</v>
      </c>
      <c r="T45" s="4">
        <v>9.4</v>
      </c>
      <c r="U45" s="4">
        <v>24.2</v>
      </c>
      <c r="V45" s="4">
        <v>0</v>
      </c>
      <c r="Y45" s="4">
        <v>24.2</v>
      </c>
      <c r="Z45" s="4">
        <v>48.4</v>
      </c>
      <c r="AA45" s="1">
        <v>9</v>
      </c>
      <c r="AB45" s="2" t="s">
        <v>58</v>
      </c>
      <c r="AC45" s="5">
        <v>48.4</v>
      </c>
      <c r="AD45" s="1">
        <v>9</v>
      </c>
      <c r="AE45" s="2" t="s">
        <v>158</v>
      </c>
      <c r="AG45" s="27" t="str">
        <f t="shared" si="0"/>
        <v>Qualified</v>
      </c>
    </row>
    <row r="46" spans="1:33" ht="11.25" customHeight="1" x14ac:dyDescent="0.2">
      <c r="A46" s="2" t="s">
        <v>159</v>
      </c>
      <c r="B46" s="2" t="s">
        <v>83</v>
      </c>
      <c r="C46" s="2" t="s">
        <v>140</v>
      </c>
      <c r="D46" s="2" t="s">
        <v>141</v>
      </c>
      <c r="E46" s="4">
        <v>7.4</v>
      </c>
      <c r="F46" s="4">
        <v>7.8</v>
      </c>
      <c r="G46" s="4">
        <v>7.6</v>
      </c>
      <c r="H46" s="4">
        <v>7.3</v>
      </c>
      <c r="I46" s="4">
        <v>9.4</v>
      </c>
      <c r="J46" s="4">
        <v>24.4</v>
      </c>
      <c r="N46" s="4">
        <v>24.4</v>
      </c>
      <c r="O46" s="9">
        <v>80</v>
      </c>
      <c r="P46" s="4">
        <v>7.2</v>
      </c>
      <c r="Q46" s="4">
        <v>7.4</v>
      </c>
      <c r="R46" s="4">
        <v>7.4</v>
      </c>
      <c r="S46" s="4">
        <v>7.2</v>
      </c>
      <c r="T46" s="4">
        <v>9.3000000000000007</v>
      </c>
      <c r="U46" s="4">
        <v>23.9</v>
      </c>
      <c r="V46" s="4">
        <v>0</v>
      </c>
      <c r="Y46" s="4">
        <v>23.9</v>
      </c>
      <c r="Z46" s="4">
        <v>48.3</v>
      </c>
      <c r="AA46" s="1">
        <v>10</v>
      </c>
      <c r="AB46" s="2" t="s">
        <v>58</v>
      </c>
      <c r="AC46" s="5">
        <v>48.3</v>
      </c>
      <c r="AD46" s="1">
        <v>10</v>
      </c>
      <c r="AE46" s="2" t="s">
        <v>160</v>
      </c>
      <c r="AG46" s="27" t="str">
        <f t="shared" si="0"/>
        <v>Qualified</v>
      </c>
    </row>
    <row r="47" spans="1:33" ht="11.25" customHeight="1" x14ac:dyDescent="0.2">
      <c r="A47" s="2" t="s">
        <v>161</v>
      </c>
      <c r="B47" s="2" t="s">
        <v>76</v>
      </c>
      <c r="C47" s="2" t="s">
        <v>140</v>
      </c>
      <c r="D47" s="2" t="s">
        <v>141</v>
      </c>
      <c r="E47" s="4">
        <v>7.1</v>
      </c>
      <c r="F47" s="4">
        <v>7.2</v>
      </c>
      <c r="G47" s="4">
        <v>7.1</v>
      </c>
      <c r="H47" s="4">
        <v>7</v>
      </c>
      <c r="I47" s="4">
        <v>9.9</v>
      </c>
      <c r="J47" s="4">
        <v>24.1</v>
      </c>
      <c r="N47" s="4">
        <v>24.1</v>
      </c>
      <c r="O47" s="9">
        <v>0</v>
      </c>
      <c r="P47" s="4">
        <v>7.3</v>
      </c>
      <c r="Q47" s="4">
        <v>7.3</v>
      </c>
      <c r="R47" s="4">
        <v>7.2</v>
      </c>
      <c r="S47" s="4">
        <v>7.1</v>
      </c>
      <c r="T47" s="4">
        <v>9.5</v>
      </c>
      <c r="U47" s="4">
        <v>24</v>
      </c>
      <c r="V47" s="4">
        <v>0</v>
      </c>
      <c r="Y47" s="4">
        <v>24</v>
      </c>
      <c r="Z47" s="4">
        <v>48.1</v>
      </c>
      <c r="AA47" s="1">
        <v>11</v>
      </c>
      <c r="AB47" s="2" t="s">
        <v>58</v>
      </c>
      <c r="AC47" s="5">
        <v>48.1</v>
      </c>
      <c r="AD47" s="1">
        <v>11</v>
      </c>
      <c r="AE47" s="2" t="s">
        <v>162</v>
      </c>
      <c r="AG47" s="27" t="str">
        <f t="shared" si="0"/>
        <v/>
      </c>
    </row>
    <row r="48" spans="1:33" ht="11.25" customHeight="1" x14ac:dyDescent="0.2">
      <c r="A48" s="2" t="s">
        <v>163</v>
      </c>
      <c r="B48" s="2" t="s">
        <v>76</v>
      </c>
      <c r="C48" s="2" t="s">
        <v>140</v>
      </c>
      <c r="D48" s="2" t="s">
        <v>141</v>
      </c>
      <c r="E48" s="4">
        <v>7.1</v>
      </c>
      <c r="F48" s="4">
        <v>7.3</v>
      </c>
      <c r="G48" s="4">
        <v>7.2</v>
      </c>
      <c r="H48" s="4">
        <v>7.1</v>
      </c>
      <c r="I48" s="4">
        <v>9.4</v>
      </c>
      <c r="J48" s="4">
        <v>23.7</v>
      </c>
      <c r="N48" s="4">
        <v>23.7</v>
      </c>
      <c r="O48" s="9">
        <v>0</v>
      </c>
      <c r="P48" s="4">
        <v>7.3</v>
      </c>
      <c r="Q48" s="4">
        <v>7.3</v>
      </c>
      <c r="R48" s="4">
        <v>7.3</v>
      </c>
      <c r="S48" s="4">
        <v>7.1</v>
      </c>
      <c r="T48" s="4">
        <v>9.8000000000000007</v>
      </c>
      <c r="U48" s="4">
        <v>24.4</v>
      </c>
      <c r="V48" s="4">
        <v>0</v>
      </c>
      <c r="Y48" s="4">
        <v>24.4</v>
      </c>
      <c r="Z48" s="4">
        <v>48.1</v>
      </c>
      <c r="AA48" s="1">
        <v>11</v>
      </c>
      <c r="AB48" s="2" t="s">
        <v>58</v>
      </c>
      <c r="AC48" s="5">
        <v>48.1</v>
      </c>
      <c r="AD48" s="1">
        <v>11</v>
      </c>
      <c r="AE48" s="2" t="s">
        <v>164</v>
      </c>
      <c r="AG48" s="27" t="str">
        <f t="shared" si="0"/>
        <v/>
      </c>
    </row>
    <row r="49" spans="1:33" ht="11.25" customHeight="1" x14ac:dyDescent="0.2">
      <c r="A49" s="2" t="s">
        <v>165</v>
      </c>
      <c r="B49" s="2" t="s">
        <v>83</v>
      </c>
      <c r="C49" s="2" t="s">
        <v>140</v>
      </c>
      <c r="D49" s="2" t="s">
        <v>141</v>
      </c>
      <c r="E49" s="4">
        <v>7.1</v>
      </c>
      <c r="F49" s="4">
        <v>7</v>
      </c>
      <c r="G49" s="4">
        <v>7.2</v>
      </c>
      <c r="H49" s="4">
        <v>7</v>
      </c>
      <c r="I49" s="4">
        <v>9.6999999999999993</v>
      </c>
      <c r="J49" s="4">
        <v>23.8</v>
      </c>
      <c r="N49" s="4">
        <v>23.8</v>
      </c>
      <c r="O49" s="9">
        <v>84</v>
      </c>
      <c r="P49" s="4">
        <v>7.1</v>
      </c>
      <c r="Q49" s="4">
        <v>7.2</v>
      </c>
      <c r="R49" s="4">
        <v>7.2</v>
      </c>
      <c r="S49" s="4">
        <v>7</v>
      </c>
      <c r="T49" s="4">
        <v>9.8000000000000007</v>
      </c>
      <c r="U49" s="4">
        <v>24.1</v>
      </c>
      <c r="V49" s="4">
        <v>0</v>
      </c>
      <c r="Y49" s="4">
        <v>24.1</v>
      </c>
      <c r="Z49" s="4">
        <v>47.9</v>
      </c>
      <c r="AA49" s="1">
        <v>13</v>
      </c>
      <c r="AB49" s="2" t="s">
        <v>58</v>
      </c>
      <c r="AC49" s="5">
        <v>47.9</v>
      </c>
      <c r="AD49" s="1">
        <v>13</v>
      </c>
      <c r="AE49" s="2" t="s">
        <v>166</v>
      </c>
      <c r="AG49" s="27" t="str">
        <f t="shared" si="0"/>
        <v/>
      </c>
    </row>
    <row r="50" spans="1:33" ht="11.25" customHeight="1" x14ac:dyDescent="0.2">
      <c r="A50" s="2" t="s">
        <v>167</v>
      </c>
      <c r="B50" s="2" t="s">
        <v>92</v>
      </c>
      <c r="C50" s="2" t="s">
        <v>140</v>
      </c>
      <c r="D50" s="2" t="s">
        <v>141</v>
      </c>
      <c r="E50" s="4">
        <v>7</v>
      </c>
      <c r="F50" s="4">
        <v>7.1</v>
      </c>
      <c r="G50" s="4">
        <v>7</v>
      </c>
      <c r="H50" s="4">
        <v>7</v>
      </c>
      <c r="I50" s="4">
        <v>9.6999999999999993</v>
      </c>
      <c r="J50" s="4">
        <v>23.7</v>
      </c>
      <c r="N50" s="4">
        <v>23.7</v>
      </c>
      <c r="O50" s="9">
        <v>0</v>
      </c>
      <c r="P50" s="4">
        <v>6.9</v>
      </c>
      <c r="Q50" s="4">
        <v>7.1</v>
      </c>
      <c r="R50" s="4">
        <v>7.1</v>
      </c>
      <c r="S50" s="4">
        <v>7</v>
      </c>
      <c r="T50" s="4">
        <v>9.6</v>
      </c>
      <c r="U50" s="4">
        <v>23.7</v>
      </c>
      <c r="V50" s="4">
        <v>0</v>
      </c>
      <c r="Y50" s="4">
        <v>23.7</v>
      </c>
      <c r="Z50" s="4">
        <v>47.4</v>
      </c>
      <c r="AA50" s="1">
        <v>14</v>
      </c>
      <c r="AB50" s="2" t="s">
        <v>58</v>
      </c>
      <c r="AC50" s="5">
        <v>47.4</v>
      </c>
      <c r="AD50" s="1">
        <v>14</v>
      </c>
      <c r="AE50" s="2" t="s">
        <v>168</v>
      </c>
      <c r="AG50" s="27" t="str">
        <f t="shared" si="0"/>
        <v/>
      </c>
    </row>
    <row r="51" spans="1:33" ht="11.25" customHeight="1" x14ac:dyDescent="0.2">
      <c r="A51" s="2" t="s">
        <v>169</v>
      </c>
      <c r="B51" s="2" t="s">
        <v>83</v>
      </c>
      <c r="C51" s="2" t="s">
        <v>140</v>
      </c>
      <c r="D51" s="2" t="s">
        <v>141</v>
      </c>
      <c r="E51" s="4">
        <v>7</v>
      </c>
      <c r="F51" s="4">
        <v>7.2</v>
      </c>
      <c r="G51" s="4">
        <v>7</v>
      </c>
      <c r="H51" s="4">
        <v>7</v>
      </c>
      <c r="I51" s="4">
        <v>9.4</v>
      </c>
      <c r="J51" s="4">
        <v>23.4</v>
      </c>
      <c r="N51" s="4">
        <v>23.4</v>
      </c>
      <c r="O51" s="9">
        <v>0</v>
      </c>
      <c r="P51" s="4">
        <v>7</v>
      </c>
      <c r="Q51" s="4">
        <v>7.1</v>
      </c>
      <c r="R51" s="4">
        <v>7.1</v>
      </c>
      <c r="S51" s="4">
        <v>7</v>
      </c>
      <c r="T51" s="4">
        <v>9.6999999999999993</v>
      </c>
      <c r="U51" s="4">
        <v>23.8</v>
      </c>
      <c r="V51" s="4">
        <v>0</v>
      </c>
      <c r="Y51" s="4">
        <v>23.8</v>
      </c>
      <c r="Z51" s="4">
        <v>47.2</v>
      </c>
      <c r="AA51" s="1">
        <v>15</v>
      </c>
      <c r="AB51" s="2" t="s">
        <v>58</v>
      </c>
      <c r="AC51" s="5">
        <v>47.2</v>
      </c>
      <c r="AD51" s="1">
        <v>15</v>
      </c>
      <c r="AE51" s="2" t="s">
        <v>170</v>
      </c>
      <c r="AG51" s="27" t="str">
        <f t="shared" si="0"/>
        <v/>
      </c>
    </row>
    <row r="52" spans="1:33" ht="11.25" customHeight="1" x14ac:dyDescent="0.2">
      <c r="A52" s="2" t="s">
        <v>171</v>
      </c>
      <c r="B52" s="2" t="s">
        <v>83</v>
      </c>
      <c r="C52" s="2" t="s">
        <v>140</v>
      </c>
      <c r="D52" s="2" t="s">
        <v>141</v>
      </c>
      <c r="N52" s="4">
        <v>0</v>
      </c>
      <c r="O52" s="9">
        <v>94</v>
      </c>
      <c r="Y52" s="4">
        <v>0</v>
      </c>
      <c r="Z52" s="4">
        <v>0</v>
      </c>
      <c r="AA52" s="1">
        <v>16</v>
      </c>
      <c r="AB52" s="2" t="s">
        <v>58</v>
      </c>
      <c r="AC52" s="5">
        <v>0</v>
      </c>
      <c r="AD52" s="1">
        <v>16</v>
      </c>
      <c r="AE52" s="2" t="s">
        <v>172</v>
      </c>
      <c r="AG52" s="27" t="str">
        <f t="shared" si="0"/>
        <v/>
      </c>
    </row>
    <row r="53" spans="1:33" ht="11.25" customHeight="1" x14ac:dyDescent="0.2">
      <c r="A53" s="2"/>
      <c r="B53" s="2"/>
      <c r="C53" s="2"/>
      <c r="D53" s="2"/>
      <c r="N53" s="4"/>
      <c r="O53" s="9"/>
      <c r="Y53" s="4"/>
      <c r="Z53" s="4"/>
      <c r="AA53" s="1"/>
      <c r="AB53" s="2"/>
      <c r="AC53" s="5"/>
      <c r="AD53" s="1"/>
      <c r="AE53" s="2"/>
      <c r="AG53" s="27" t="str">
        <f t="shared" si="0"/>
        <v/>
      </c>
    </row>
    <row r="54" spans="1:33" s="14" customFormat="1" ht="11.25" customHeight="1" x14ac:dyDescent="0.2">
      <c r="A54" s="11" t="s">
        <v>173</v>
      </c>
      <c r="B54" s="11" t="s">
        <v>76</v>
      </c>
      <c r="C54" s="11" t="s">
        <v>174</v>
      </c>
      <c r="D54" s="11" t="s">
        <v>175</v>
      </c>
      <c r="E54" s="13">
        <v>7.3</v>
      </c>
      <c r="F54" s="13">
        <v>7.6</v>
      </c>
      <c r="G54" s="13">
        <v>7.7</v>
      </c>
      <c r="H54" s="13">
        <v>7.5</v>
      </c>
      <c r="I54" s="13">
        <v>9.8000000000000007</v>
      </c>
      <c r="J54" s="13">
        <v>24.9</v>
      </c>
      <c r="N54" s="13">
        <v>24.9</v>
      </c>
      <c r="O54" s="16">
        <v>81</v>
      </c>
      <c r="P54" s="13">
        <v>7.5</v>
      </c>
      <c r="Q54" s="13">
        <v>7.9</v>
      </c>
      <c r="R54" s="13">
        <v>7.5</v>
      </c>
      <c r="S54" s="13">
        <v>8</v>
      </c>
      <c r="T54" s="13">
        <v>9.8000000000000007</v>
      </c>
      <c r="U54" s="13">
        <v>25.2</v>
      </c>
      <c r="V54" s="13">
        <v>0</v>
      </c>
      <c r="Y54" s="13">
        <v>25.2</v>
      </c>
      <c r="Z54" s="13">
        <v>50.1</v>
      </c>
      <c r="AA54" s="15">
        <v>1</v>
      </c>
      <c r="AB54" s="11" t="s">
        <v>58</v>
      </c>
      <c r="AC54" s="17">
        <v>50.1</v>
      </c>
      <c r="AD54" s="15">
        <v>1</v>
      </c>
      <c r="AE54" s="11" t="s">
        <v>176</v>
      </c>
      <c r="AG54" s="18" t="str">
        <f t="shared" si="0"/>
        <v>Qualified</v>
      </c>
    </row>
    <row r="55" spans="1:33" s="14" customFormat="1" ht="11.25" customHeight="1" x14ac:dyDescent="0.2">
      <c r="A55" s="11" t="s">
        <v>177</v>
      </c>
      <c r="B55" s="11" t="s">
        <v>89</v>
      </c>
      <c r="C55" s="11" t="s">
        <v>174</v>
      </c>
      <c r="D55" s="11" t="s">
        <v>175</v>
      </c>
      <c r="E55" s="13">
        <v>7.4</v>
      </c>
      <c r="F55" s="13">
        <v>7.6</v>
      </c>
      <c r="G55" s="13">
        <v>7.8</v>
      </c>
      <c r="H55" s="13">
        <v>7.3</v>
      </c>
      <c r="I55" s="13">
        <v>9.6</v>
      </c>
      <c r="J55" s="13">
        <v>24.6</v>
      </c>
      <c r="N55" s="13">
        <v>24.6</v>
      </c>
      <c r="O55" s="16">
        <v>70</v>
      </c>
      <c r="P55" s="13">
        <v>7</v>
      </c>
      <c r="Q55" s="13">
        <v>7.5</v>
      </c>
      <c r="R55" s="13">
        <v>7.3</v>
      </c>
      <c r="S55" s="13">
        <v>7.5</v>
      </c>
      <c r="T55" s="13">
        <v>9.5</v>
      </c>
      <c r="U55" s="13">
        <v>24.3</v>
      </c>
      <c r="V55" s="13">
        <v>0</v>
      </c>
      <c r="Y55" s="13">
        <v>24.3</v>
      </c>
      <c r="Z55" s="13">
        <v>48.9</v>
      </c>
      <c r="AA55" s="15">
        <v>2</v>
      </c>
      <c r="AB55" s="11" t="s">
        <v>58</v>
      </c>
      <c r="AC55" s="17">
        <v>48.9</v>
      </c>
      <c r="AD55" s="15">
        <v>2</v>
      </c>
      <c r="AE55" s="11" t="s">
        <v>178</v>
      </c>
      <c r="AG55" s="18" t="str">
        <f t="shared" si="0"/>
        <v>Qualified</v>
      </c>
    </row>
    <row r="56" spans="1:33" ht="11.25" customHeight="1" x14ac:dyDescent="0.2">
      <c r="A56" s="2"/>
      <c r="B56" s="2"/>
      <c r="C56" s="2"/>
      <c r="D56" s="2"/>
      <c r="E56" s="4"/>
      <c r="F56" s="4"/>
      <c r="G56" s="4"/>
      <c r="H56" s="4"/>
      <c r="I56" s="4"/>
      <c r="J56" s="4"/>
      <c r="N56" s="4"/>
      <c r="O56" s="9"/>
      <c r="P56" s="4"/>
      <c r="Q56" s="4"/>
      <c r="R56" s="4"/>
      <c r="S56" s="4"/>
      <c r="T56" s="4"/>
      <c r="U56" s="4"/>
      <c r="V56" s="4"/>
      <c r="Y56" s="4"/>
      <c r="Z56" s="4"/>
      <c r="AA56" s="1"/>
      <c r="AB56" s="2"/>
      <c r="AC56" s="5"/>
      <c r="AD56" s="1"/>
      <c r="AE56" s="2"/>
      <c r="AG56" s="27" t="str">
        <f t="shared" si="0"/>
        <v/>
      </c>
    </row>
    <row r="57" spans="1:33" s="14" customFormat="1" ht="11.25" customHeight="1" x14ac:dyDescent="0.2">
      <c r="A57" s="11" t="s">
        <v>179</v>
      </c>
      <c r="B57" s="11" t="s">
        <v>180</v>
      </c>
      <c r="C57" s="11" t="s">
        <v>181</v>
      </c>
      <c r="D57" s="11" t="s">
        <v>182</v>
      </c>
      <c r="E57" s="13">
        <v>8</v>
      </c>
      <c r="F57" s="13">
        <v>8.3000000000000007</v>
      </c>
      <c r="G57" s="13">
        <v>7.7</v>
      </c>
      <c r="H57" s="13">
        <v>8.1999999999999993</v>
      </c>
      <c r="I57" s="13">
        <v>9.6</v>
      </c>
      <c r="J57" s="13">
        <v>25.8</v>
      </c>
      <c r="N57" s="13">
        <v>25.8</v>
      </c>
      <c r="O57" s="16">
        <v>84</v>
      </c>
      <c r="P57" s="13">
        <v>7.9</v>
      </c>
      <c r="Q57" s="13">
        <v>8.1</v>
      </c>
      <c r="R57" s="13">
        <v>7.6</v>
      </c>
      <c r="S57" s="13">
        <v>8</v>
      </c>
      <c r="T57" s="13">
        <v>9.5</v>
      </c>
      <c r="U57" s="13">
        <v>25.4</v>
      </c>
      <c r="V57" s="13">
        <v>0</v>
      </c>
      <c r="Y57" s="13">
        <v>25.4</v>
      </c>
      <c r="Z57" s="13">
        <v>51.2</v>
      </c>
      <c r="AA57" s="15">
        <v>1</v>
      </c>
      <c r="AB57" s="11" t="s">
        <v>58</v>
      </c>
      <c r="AC57" s="17">
        <v>51.2</v>
      </c>
      <c r="AD57" s="15">
        <v>1</v>
      </c>
      <c r="AE57" s="11" t="s">
        <v>183</v>
      </c>
      <c r="AG57" s="18" t="str">
        <f t="shared" si="0"/>
        <v>Qualified</v>
      </c>
    </row>
    <row r="58" spans="1:33" s="14" customFormat="1" ht="11.25" customHeight="1" x14ac:dyDescent="0.2">
      <c r="A58" s="11" t="s">
        <v>184</v>
      </c>
      <c r="B58" s="11" t="s">
        <v>83</v>
      </c>
      <c r="C58" s="11" t="s">
        <v>181</v>
      </c>
      <c r="D58" s="11" t="s">
        <v>182</v>
      </c>
      <c r="E58" s="13">
        <v>7.7</v>
      </c>
      <c r="F58" s="13">
        <v>7.9</v>
      </c>
      <c r="G58" s="13">
        <v>8</v>
      </c>
      <c r="H58" s="13">
        <v>8</v>
      </c>
      <c r="I58" s="13">
        <v>9.9</v>
      </c>
      <c r="J58" s="13">
        <v>25.8</v>
      </c>
      <c r="N58" s="13">
        <v>25.8</v>
      </c>
      <c r="O58" s="16">
        <v>83</v>
      </c>
      <c r="P58" s="13">
        <v>7.5</v>
      </c>
      <c r="Q58" s="13">
        <v>7.4</v>
      </c>
      <c r="R58" s="13">
        <v>7.8</v>
      </c>
      <c r="S58" s="13">
        <v>7.3</v>
      </c>
      <c r="T58" s="13">
        <v>9.6999999999999993</v>
      </c>
      <c r="U58" s="13">
        <v>24.6</v>
      </c>
      <c r="V58" s="13">
        <v>0</v>
      </c>
      <c r="Y58" s="13">
        <v>24.6</v>
      </c>
      <c r="Z58" s="13">
        <v>50.4</v>
      </c>
      <c r="AA58" s="15">
        <v>2</v>
      </c>
      <c r="AB58" s="11" t="s">
        <v>58</v>
      </c>
      <c r="AC58" s="17">
        <v>50.4</v>
      </c>
      <c r="AD58" s="15">
        <v>2</v>
      </c>
      <c r="AE58" s="11" t="s">
        <v>185</v>
      </c>
      <c r="AG58" s="18" t="str">
        <f t="shared" si="0"/>
        <v>Qualified</v>
      </c>
    </row>
    <row r="59" spans="1:33" ht="11.25" customHeight="1" x14ac:dyDescent="0.2">
      <c r="A59" s="2" t="s">
        <v>186</v>
      </c>
      <c r="B59" s="2" t="s">
        <v>83</v>
      </c>
      <c r="C59" s="2" t="s">
        <v>181</v>
      </c>
      <c r="D59" s="2" t="s">
        <v>182</v>
      </c>
      <c r="E59" s="4">
        <v>7.6</v>
      </c>
      <c r="F59" s="4">
        <v>7.7</v>
      </c>
      <c r="G59" s="4">
        <v>7.7</v>
      </c>
      <c r="H59" s="4">
        <v>7.7</v>
      </c>
      <c r="I59" s="4">
        <v>9.9</v>
      </c>
      <c r="J59" s="4">
        <v>25.3</v>
      </c>
      <c r="N59" s="4">
        <v>25.3</v>
      </c>
      <c r="O59" s="9">
        <v>86</v>
      </c>
      <c r="P59" s="4">
        <v>7.4</v>
      </c>
      <c r="Q59" s="4">
        <v>7.6</v>
      </c>
      <c r="R59" s="4">
        <v>7.4</v>
      </c>
      <c r="S59" s="4">
        <v>7.2</v>
      </c>
      <c r="T59" s="4">
        <v>9.8000000000000007</v>
      </c>
      <c r="U59" s="4">
        <v>24.6</v>
      </c>
      <c r="V59" s="4">
        <v>0</v>
      </c>
      <c r="Y59" s="4">
        <v>24.6</v>
      </c>
      <c r="Z59" s="4">
        <v>49.9</v>
      </c>
      <c r="AA59" s="1">
        <v>3</v>
      </c>
      <c r="AB59" s="2" t="s">
        <v>58</v>
      </c>
      <c r="AC59" s="5">
        <v>49.9</v>
      </c>
      <c r="AD59" s="1">
        <v>3</v>
      </c>
      <c r="AE59" s="2" t="s">
        <v>187</v>
      </c>
      <c r="AG59" s="27" t="str">
        <f t="shared" si="0"/>
        <v>Qualified</v>
      </c>
    </row>
    <row r="60" spans="1:33" ht="11.25" customHeight="1" x14ac:dyDescent="0.2">
      <c r="A60" s="2" t="s">
        <v>188</v>
      </c>
      <c r="B60" s="2" t="s">
        <v>189</v>
      </c>
      <c r="C60" s="2" t="s">
        <v>181</v>
      </c>
      <c r="D60" s="2" t="s">
        <v>182</v>
      </c>
      <c r="E60" s="4">
        <v>7.6</v>
      </c>
      <c r="F60" s="4">
        <v>7.9</v>
      </c>
      <c r="G60" s="4">
        <v>7.4</v>
      </c>
      <c r="H60" s="4">
        <v>7.5</v>
      </c>
      <c r="I60" s="4">
        <v>9.9</v>
      </c>
      <c r="J60" s="4">
        <v>25</v>
      </c>
      <c r="N60" s="4">
        <v>25</v>
      </c>
      <c r="O60" s="9">
        <v>82</v>
      </c>
      <c r="P60" s="4">
        <v>7.4</v>
      </c>
      <c r="Q60" s="4">
        <v>7.4</v>
      </c>
      <c r="R60" s="4">
        <v>6.9</v>
      </c>
      <c r="S60" s="4">
        <v>7.1</v>
      </c>
      <c r="T60" s="4">
        <v>9.8000000000000007</v>
      </c>
      <c r="U60" s="4">
        <v>24.3</v>
      </c>
      <c r="V60" s="4">
        <v>0</v>
      </c>
      <c r="Y60" s="4">
        <v>24.3</v>
      </c>
      <c r="Z60" s="4">
        <v>49.3</v>
      </c>
      <c r="AA60" s="1">
        <v>4</v>
      </c>
      <c r="AB60" s="2" t="s">
        <v>58</v>
      </c>
      <c r="AC60" s="5">
        <v>49.3</v>
      </c>
      <c r="AD60" s="1">
        <v>4</v>
      </c>
      <c r="AE60" s="2" t="s">
        <v>190</v>
      </c>
      <c r="AG60" s="27" t="str">
        <f t="shared" si="0"/>
        <v>Qualified</v>
      </c>
    </row>
    <row r="61" spans="1:33" ht="11.25" customHeight="1" x14ac:dyDescent="0.2">
      <c r="A61" s="2" t="s">
        <v>191</v>
      </c>
      <c r="B61" s="2" t="s">
        <v>55</v>
      </c>
      <c r="C61" s="2" t="s">
        <v>181</v>
      </c>
      <c r="D61" s="2" t="s">
        <v>182</v>
      </c>
      <c r="E61" s="4">
        <v>7.2</v>
      </c>
      <c r="F61" s="4">
        <v>7.5</v>
      </c>
      <c r="G61" s="4">
        <v>7.4</v>
      </c>
      <c r="H61" s="4">
        <v>7.2</v>
      </c>
      <c r="I61" s="4">
        <v>9.6999999999999993</v>
      </c>
      <c r="J61" s="4">
        <v>24.3</v>
      </c>
      <c r="N61" s="4">
        <v>24.3</v>
      </c>
      <c r="O61" s="9">
        <v>78</v>
      </c>
      <c r="P61" s="4">
        <v>7</v>
      </c>
      <c r="Q61" s="4">
        <v>7</v>
      </c>
      <c r="R61" s="4">
        <v>7</v>
      </c>
      <c r="S61" s="4">
        <v>7.1</v>
      </c>
      <c r="T61" s="4">
        <v>9.4</v>
      </c>
      <c r="U61" s="4">
        <v>23.4</v>
      </c>
      <c r="V61" s="4">
        <v>0</v>
      </c>
      <c r="Y61" s="4">
        <v>23.4</v>
      </c>
      <c r="Z61" s="4">
        <v>47.7</v>
      </c>
      <c r="AA61" s="1">
        <v>5</v>
      </c>
      <c r="AB61" s="2" t="s">
        <v>58</v>
      </c>
      <c r="AC61" s="5">
        <v>47.7</v>
      </c>
      <c r="AD61" s="1">
        <v>5</v>
      </c>
      <c r="AE61" s="2" t="s">
        <v>192</v>
      </c>
      <c r="AG61" s="27" t="str">
        <f t="shared" si="0"/>
        <v/>
      </c>
    </row>
    <row r="62" spans="1:33" ht="11.25" customHeight="1" x14ac:dyDescent="0.2">
      <c r="A62" s="2"/>
      <c r="B62" s="2"/>
      <c r="C62" s="2"/>
      <c r="D62" s="2"/>
      <c r="E62" s="4"/>
      <c r="F62" s="4"/>
      <c r="G62" s="4"/>
      <c r="H62" s="4"/>
      <c r="I62" s="4"/>
      <c r="J62" s="4"/>
      <c r="N62" s="4"/>
      <c r="O62" s="9"/>
      <c r="P62" s="4"/>
      <c r="Q62" s="4"/>
      <c r="R62" s="4"/>
      <c r="S62" s="4"/>
      <c r="T62" s="4"/>
      <c r="U62" s="4"/>
      <c r="V62" s="4"/>
      <c r="Y62" s="4"/>
      <c r="Z62" s="4"/>
      <c r="AA62" s="1"/>
      <c r="AB62" s="2"/>
      <c r="AC62" s="5"/>
      <c r="AD62" s="1"/>
      <c r="AE62" s="2"/>
      <c r="AG62" s="27" t="str">
        <f t="shared" si="0"/>
        <v/>
      </c>
    </row>
    <row r="63" spans="1:33" s="14" customFormat="1" ht="11.25" customHeight="1" x14ac:dyDescent="0.2">
      <c r="A63" s="11" t="s">
        <v>193</v>
      </c>
      <c r="B63" s="11" t="s">
        <v>61</v>
      </c>
      <c r="C63" s="11" t="s">
        <v>194</v>
      </c>
      <c r="D63" s="11" t="s">
        <v>195</v>
      </c>
      <c r="E63" s="13">
        <v>8.1</v>
      </c>
      <c r="F63" s="13">
        <v>8.1</v>
      </c>
      <c r="G63" s="13">
        <v>7.8</v>
      </c>
      <c r="H63" s="13">
        <v>7.8</v>
      </c>
      <c r="I63" s="13">
        <v>9.5</v>
      </c>
      <c r="J63" s="13">
        <v>25.4</v>
      </c>
      <c r="N63" s="13">
        <v>25.4</v>
      </c>
      <c r="O63" s="16">
        <v>82</v>
      </c>
      <c r="P63" s="13">
        <v>7.6</v>
      </c>
      <c r="Q63" s="13">
        <v>8.1</v>
      </c>
      <c r="R63" s="13">
        <v>8</v>
      </c>
      <c r="S63" s="13">
        <v>7.7</v>
      </c>
      <c r="T63" s="13">
        <v>10</v>
      </c>
      <c r="U63" s="13">
        <v>25.7</v>
      </c>
      <c r="V63" s="13">
        <v>0</v>
      </c>
      <c r="Y63" s="13">
        <v>25.7</v>
      </c>
      <c r="Z63" s="13">
        <v>51.1</v>
      </c>
      <c r="AA63" s="15">
        <v>1</v>
      </c>
      <c r="AB63" s="11" t="s">
        <v>58</v>
      </c>
      <c r="AC63" s="17">
        <v>51.1</v>
      </c>
      <c r="AD63" s="15">
        <v>1</v>
      </c>
      <c r="AE63" s="11" t="s">
        <v>196</v>
      </c>
      <c r="AG63" s="18" t="str">
        <f t="shared" si="0"/>
        <v>Qualified</v>
      </c>
    </row>
    <row r="64" spans="1:33" s="14" customFormat="1" ht="11.25" customHeight="1" x14ac:dyDescent="0.2">
      <c r="A64" s="11" t="s">
        <v>197</v>
      </c>
      <c r="B64" s="11" t="s">
        <v>189</v>
      </c>
      <c r="C64" s="11" t="s">
        <v>194</v>
      </c>
      <c r="D64" s="11" t="s">
        <v>195</v>
      </c>
      <c r="F64" s="13">
        <v>7.8</v>
      </c>
      <c r="G64" s="13">
        <v>7.5</v>
      </c>
      <c r="H64" s="13">
        <v>7.4</v>
      </c>
      <c r="I64" s="13">
        <v>9.9</v>
      </c>
      <c r="J64" s="13">
        <v>24.966999999999999</v>
      </c>
      <c r="N64" s="13">
        <v>24.966999999999999</v>
      </c>
      <c r="O64" s="16">
        <v>80</v>
      </c>
      <c r="P64" s="13">
        <v>7.3</v>
      </c>
      <c r="Q64" s="13">
        <v>8</v>
      </c>
      <c r="R64" s="13">
        <v>7.3</v>
      </c>
      <c r="S64" s="13">
        <v>7.2</v>
      </c>
      <c r="T64" s="13">
        <v>9.8000000000000007</v>
      </c>
      <c r="U64" s="13">
        <v>24.4</v>
      </c>
      <c r="V64" s="13">
        <v>0</v>
      </c>
      <c r="Y64" s="13">
        <v>24.4</v>
      </c>
      <c r="Z64" s="13">
        <v>49.366999999999997</v>
      </c>
      <c r="AA64" s="15">
        <v>2</v>
      </c>
      <c r="AB64" s="11" t="s">
        <v>58</v>
      </c>
      <c r="AC64" s="17">
        <v>49.366999999999997</v>
      </c>
      <c r="AD64" s="15">
        <v>2</v>
      </c>
      <c r="AE64" s="11" t="s">
        <v>198</v>
      </c>
      <c r="AG64" s="18" t="str">
        <f t="shared" si="0"/>
        <v>Qualified</v>
      </c>
    </row>
    <row r="65" spans="1:33" ht="11.25" customHeight="1" x14ac:dyDescent="0.2">
      <c r="A65" s="2"/>
      <c r="B65" s="2"/>
      <c r="C65" s="2"/>
      <c r="D65" s="2"/>
      <c r="F65" s="4"/>
      <c r="G65" s="4"/>
      <c r="H65" s="4"/>
      <c r="I65" s="4"/>
      <c r="J65" s="4"/>
      <c r="N65" s="4"/>
      <c r="O65" s="9"/>
      <c r="P65" s="4"/>
      <c r="Q65" s="4"/>
      <c r="R65" s="4"/>
      <c r="S65" s="4"/>
      <c r="T65" s="4"/>
      <c r="U65" s="4"/>
      <c r="V65" s="4"/>
      <c r="Y65" s="4"/>
      <c r="Z65" s="4"/>
      <c r="AA65" s="1"/>
      <c r="AB65" s="2"/>
      <c r="AC65" s="5"/>
      <c r="AD65" s="1"/>
      <c r="AE65" s="2"/>
      <c r="AG65" s="27" t="str">
        <f t="shared" si="0"/>
        <v/>
      </c>
    </row>
    <row r="66" spans="1:33" s="14" customFormat="1" ht="11.25" customHeight="1" x14ac:dyDescent="0.2">
      <c r="A66" s="11" t="s">
        <v>199</v>
      </c>
      <c r="B66" s="11" t="s">
        <v>180</v>
      </c>
      <c r="C66" s="11" t="s">
        <v>200</v>
      </c>
      <c r="D66" s="11" t="s">
        <v>201</v>
      </c>
      <c r="E66" s="13">
        <v>7.8</v>
      </c>
      <c r="F66" s="13">
        <v>7.8</v>
      </c>
      <c r="G66" s="13">
        <v>7.8</v>
      </c>
      <c r="H66" s="13">
        <v>7.4</v>
      </c>
      <c r="I66" s="13">
        <v>9.9</v>
      </c>
      <c r="J66" s="13">
        <v>25.5</v>
      </c>
      <c r="N66" s="13">
        <v>25.5</v>
      </c>
      <c r="O66" s="16">
        <v>94</v>
      </c>
      <c r="P66" s="13">
        <v>7.8</v>
      </c>
      <c r="Q66" s="13">
        <v>7.8</v>
      </c>
      <c r="R66" s="13">
        <v>8.1</v>
      </c>
      <c r="S66" s="13">
        <v>7.7</v>
      </c>
      <c r="T66" s="13">
        <v>10</v>
      </c>
      <c r="U66" s="13">
        <v>25.6</v>
      </c>
      <c r="V66" s="13">
        <v>0</v>
      </c>
      <c r="Y66" s="13">
        <v>25.6</v>
      </c>
      <c r="Z66" s="13">
        <v>51.1</v>
      </c>
      <c r="AA66" s="15">
        <v>1</v>
      </c>
      <c r="AB66" s="11" t="s">
        <v>58</v>
      </c>
      <c r="AC66" s="17">
        <v>51.1</v>
      </c>
      <c r="AD66" s="15">
        <v>1</v>
      </c>
      <c r="AE66" s="11" t="s">
        <v>202</v>
      </c>
      <c r="AG66" s="18" t="str">
        <f t="shared" si="0"/>
        <v>Qualified</v>
      </c>
    </row>
    <row r="67" spans="1:33" s="14" customFormat="1" ht="11.25" customHeight="1" x14ac:dyDescent="0.2">
      <c r="A67" s="11" t="s">
        <v>203</v>
      </c>
      <c r="B67" s="11" t="s">
        <v>204</v>
      </c>
      <c r="C67" s="11" t="s">
        <v>200</v>
      </c>
      <c r="D67" s="11" t="s">
        <v>201</v>
      </c>
      <c r="E67" s="13">
        <v>7.6</v>
      </c>
      <c r="F67" s="13">
        <v>8</v>
      </c>
      <c r="G67" s="13">
        <v>8.1</v>
      </c>
      <c r="H67" s="13">
        <v>7.6</v>
      </c>
      <c r="I67" s="13">
        <v>9.6</v>
      </c>
      <c r="J67" s="13">
        <v>25.2</v>
      </c>
      <c r="N67" s="13">
        <v>25.2</v>
      </c>
      <c r="O67" s="16">
        <v>74</v>
      </c>
      <c r="P67" s="13">
        <v>7.7</v>
      </c>
      <c r="Q67" s="13">
        <v>8</v>
      </c>
      <c r="R67" s="13">
        <v>8.1999999999999993</v>
      </c>
      <c r="S67" s="13">
        <v>7.7</v>
      </c>
      <c r="T67" s="13">
        <v>9.9</v>
      </c>
      <c r="U67" s="13">
        <v>25.6</v>
      </c>
      <c r="V67" s="13">
        <v>0</v>
      </c>
      <c r="Y67" s="13">
        <v>25.6</v>
      </c>
      <c r="Z67" s="13">
        <v>50.8</v>
      </c>
      <c r="AA67" s="15">
        <v>2</v>
      </c>
      <c r="AB67" s="11" t="s">
        <v>58</v>
      </c>
      <c r="AC67" s="17">
        <v>50.8</v>
      </c>
      <c r="AD67" s="15">
        <v>2</v>
      </c>
      <c r="AE67" s="11" t="s">
        <v>205</v>
      </c>
      <c r="AG67" s="18" t="str">
        <f t="shared" ref="AG67:AG130" si="1">IF(AND(AC67&gt;=48,O67&gt;=70),"Qualified","")</f>
        <v>Qualified</v>
      </c>
    </row>
    <row r="68" spans="1:33" ht="11.25" customHeight="1" x14ac:dyDescent="0.2">
      <c r="A68" s="2" t="s">
        <v>206</v>
      </c>
      <c r="B68" s="2" t="s">
        <v>92</v>
      </c>
      <c r="C68" s="2" t="s">
        <v>200</v>
      </c>
      <c r="D68" s="2" t="s">
        <v>201</v>
      </c>
      <c r="E68" s="4">
        <v>8.1</v>
      </c>
      <c r="F68" s="4">
        <v>8.1</v>
      </c>
      <c r="G68" s="4">
        <v>7.7</v>
      </c>
      <c r="H68" s="4">
        <v>7.8</v>
      </c>
      <c r="I68" s="4">
        <v>9.8000000000000007</v>
      </c>
      <c r="J68" s="4">
        <v>25.7</v>
      </c>
      <c r="N68" s="4">
        <v>25.7</v>
      </c>
      <c r="O68" s="9">
        <v>70</v>
      </c>
      <c r="P68" s="4">
        <v>7.6</v>
      </c>
      <c r="Q68" s="4">
        <v>7.5</v>
      </c>
      <c r="R68" s="4">
        <v>7.8</v>
      </c>
      <c r="S68" s="4">
        <v>7.6</v>
      </c>
      <c r="T68" s="4">
        <v>9.4</v>
      </c>
      <c r="U68" s="4">
        <v>24.6</v>
      </c>
      <c r="V68" s="4">
        <v>0</v>
      </c>
      <c r="Y68" s="4">
        <v>24.6</v>
      </c>
      <c r="Z68" s="4">
        <v>50.3</v>
      </c>
      <c r="AA68" s="1">
        <v>3</v>
      </c>
      <c r="AB68" s="2" t="s">
        <v>58</v>
      </c>
      <c r="AC68" s="5">
        <v>50.3</v>
      </c>
      <c r="AD68" s="1">
        <v>3</v>
      </c>
      <c r="AE68" s="2" t="s">
        <v>207</v>
      </c>
      <c r="AG68" s="27" t="str">
        <f t="shared" si="1"/>
        <v>Qualified</v>
      </c>
    </row>
    <row r="69" spans="1:33" ht="11.25" customHeight="1" x14ac:dyDescent="0.2">
      <c r="A69" s="2" t="s">
        <v>208</v>
      </c>
      <c r="B69" s="2" t="s">
        <v>76</v>
      </c>
      <c r="C69" s="2" t="s">
        <v>200</v>
      </c>
      <c r="D69" s="2" t="s">
        <v>201</v>
      </c>
      <c r="E69" s="4">
        <v>7.5</v>
      </c>
      <c r="F69" s="4">
        <v>7.7</v>
      </c>
      <c r="G69" s="4">
        <v>7.6</v>
      </c>
      <c r="H69" s="4">
        <v>7.2</v>
      </c>
      <c r="I69" s="4">
        <v>9.8000000000000007</v>
      </c>
      <c r="J69" s="4">
        <v>24.9</v>
      </c>
      <c r="N69" s="4">
        <v>24.9</v>
      </c>
      <c r="O69" s="9">
        <v>86</v>
      </c>
      <c r="P69" s="4">
        <v>7.6</v>
      </c>
      <c r="Q69" s="4">
        <v>7.9</v>
      </c>
      <c r="R69" s="4">
        <v>8.1</v>
      </c>
      <c r="S69" s="4">
        <v>7.3</v>
      </c>
      <c r="T69" s="4">
        <v>9.8000000000000007</v>
      </c>
      <c r="U69" s="4">
        <v>25.3</v>
      </c>
      <c r="V69" s="4">
        <v>0</v>
      </c>
      <c r="Y69" s="4">
        <v>25.3</v>
      </c>
      <c r="Z69" s="4">
        <v>50.2</v>
      </c>
      <c r="AA69" s="1">
        <v>4</v>
      </c>
      <c r="AB69" s="2" t="s">
        <v>58</v>
      </c>
      <c r="AC69" s="5">
        <v>50.2</v>
      </c>
      <c r="AD69" s="1">
        <v>4</v>
      </c>
      <c r="AE69" s="2" t="s">
        <v>209</v>
      </c>
      <c r="AG69" s="27" t="str">
        <f t="shared" si="1"/>
        <v>Qualified</v>
      </c>
    </row>
    <row r="70" spans="1:33" ht="11.25" customHeight="1" x14ac:dyDescent="0.2">
      <c r="A70" s="2" t="s">
        <v>210</v>
      </c>
      <c r="B70" s="2" t="s">
        <v>89</v>
      </c>
      <c r="C70" s="2" t="s">
        <v>200</v>
      </c>
      <c r="D70" s="2" t="s">
        <v>201</v>
      </c>
      <c r="E70" s="4">
        <v>7.6</v>
      </c>
      <c r="F70" s="4">
        <v>7.4</v>
      </c>
      <c r="G70" s="4">
        <v>7.2</v>
      </c>
      <c r="H70" s="4">
        <v>7.6</v>
      </c>
      <c r="I70" s="4">
        <v>9.8000000000000007</v>
      </c>
      <c r="J70" s="4">
        <v>24.8</v>
      </c>
      <c r="N70" s="4">
        <v>24.8</v>
      </c>
      <c r="O70" s="9">
        <v>78</v>
      </c>
      <c r="P70" s="4">
        <v>7.6</v>
      </c>
      <c r="Q70" s="4">
        <v>7.5</v>
      </c>
      <c r="R70" s="4">
        <v>7.6</v>
      </c>
      <c r="S70" s="4">
        <v>7.5</v>
      </c>
      <c r="T70" s="4">
        <v>9.8000000000000007</v>
      </c>
      <c r="U70" s="4">
        <v>24.9</v>
      </c>
      <c r="V70" s="4">
        <v>0</v>
      </c>
      <c r="Y70" s="4">
        <v>24.9</v>
      </c>
      <c r="Z70" s="4">
        <v>49.7</v>
      </c>
      <c r="AA70" s="1">
        <v>5</v>
      </c>
      <c r="AB70" s="2" t="s">
        <v>58</v>
      </c>
      <c r="AC70" s="5">
        <v>49.7</v>
      </c>
      <c r="AD70" s="1">
        <v>5</v>
      </c>
      <c r="AE70" s="2" t="s">
        <v>211</v>
      </c>
      <c r="AG70" s="27" t="str">
        <f t="shared" si="1"/>
        <v>Qualified</v>
      </c>
    </row>
    <row r="71" spans="1:33" ht="11.25" customHeight="1" x14ac:dyDescent="0.2">
      <c r="A71" s="2" t="s">
        <v>212</v>
      </c>
      <c r="B71" s="2" t="s">
        <v>189</v>
      </c>
      <c r="C71" s="2" t="s">
        <v>200</v>
      </c>
      <c r="D71" s="2" t="s">
        <v>201</v>
      </c>
      <c r="E71" s="4">
        <v>7.7</v>
      </c>
      <c r="F71" s="4">
        <v>7.9</v>
      </c>
      <c r="G71" s="4">
        <v>7.7</v>
      </c>
      <c r="H71" s="4">
        <v>7.3</v>
      </c>
      <c r="I71" s="4">
        <v>9.6999999999999993</v>
      </c>
      <c r="J71" s="4">
        <v>25.1</v>
      </c>
      <c r="N71" s="4">
        <v>25.1</v>
      </c>
      <c r="O71" s="9">
        <v>96</v>
      </c>
      <c r="P71" s="4">
        <v>7.6</v>
      </c>
      <c r="Q71" s="4">
        <v>7.7</v>
      </c>
      <c r="R71" s="4">
        <v>7</v>
      </c>
      <c r="S71" s="4">
        <v>7.2</v>
      </c>
      <c r="T71" s="4">
        <v>9.8000000000000007</v>
      </c>
      <c r="U71" s="4">
        <v>24.6</v>
      </c>
      <c r="V71" s="4">
        <v>0</v>
      </c>
      <c r="X71" s="3">
        <v>0.2</v>
      </c>
      <c r="Y71" s="4">
        <v>24.4</v>
      </c>
      <c r="Z71" s="4">
        <v>49.5</v>
      </c>
      <c r="AA71" s="1">
        <v>6</v>
      </c>
      <c r="AB71" s="2" t="s">
        <v>58</v>
      </c>
      <c r="AC71" s="5">
        <v>49.5</v>
      </c>
      <c r="AD71" s="1">
        <v>6</v>
      </c>
      <c r="AE71" s="2" t="s">
        <v>213</v>
      </c>
      <c r="AG71" s="27" t="str">
        <f t="shared" si="1"/>
        <v>Qualified</v>
      </c>
    </row>
    <row r="72" spans="1:33" ht="11.25" customHeight="1" x14ac:dyDescent="0.2">
      <c r="A72" s="2" t="s">
        <v>214</v>
      </c>
      <c r="B72" s="2" t="s">
        <v>204</v>
      </c>
      <c r="C72" s="2" t="s">
        <v>200</v>
      </c>
      <c r="D72" s="2" t="s">
        <v>201</v>
      </c>
      <c r="E72" s="4">
        <v>7.3</v>
      </c>
      <c r="F72" s="4">
        <v>7.6</v>
      </c>
      <c r="G72" s="4">
        <v>7.8</v>
      </c>
      <c r="H72" s="4">
        <v>7.5</v>
      </c>
      <c r="I72" s="4">
        <v>9.9</v>
      </c>
      <c r="J72" s="4">
        <v>25</v>
      </c>
      <c r="N72" s="4">
        <v>25</v>
      </c>
      <c r="O72" s="9">
        <v>68</v>
      </c>
      <c r="P72" s="4">
        <v>7.4</v>
      </c>
      <c r="Q72" s="4">
        <v>7.5</v>
      </c>
      <c r="R72" s="4">
        <v>7.5</v>
      </c>
      <c r="S72" s="4">
        <v>7.1</v>
      </c>
      <c r="T72" s="4">
        <v>9.1999999999999993</v>
      </c>
      <c r="U72" s="4">
        <v>24.1</v>
      </c>
      <c r="V72" s="4">
        <v>0</v>
      </c>
      <c r="Y72" s="4">
        <v>24.1</v>
      </c>
      <c r="Z72" s="4">
        <v>49.1</v>
      </c>
      <c r="AA72" s="1">
        <v>7</v>
      </c>
      <c r="AB72" s="2" t="s">
        <v>58</v>
      </c>
      <c r="AC72" s="5">
        <v>49.1</v>
      </c>
      <c r="AD72" s="1">
        <v>7</v>
      </c>
      <c r="AE72" s="2" t="s">
        <v>215</v>
      </c>
      <c r="AG72" s="27" t="str">
        <f t="shared" si="1"/>
        <v/>
      </c>
    </row>
    <row r="73" spans="1:33" ht="11.25" customHeight="1" x14ac:dyDescent="0.2">
      <c r="A73" s="2" t="s">
        <v>216</v>
      </c>
      <c r="B73" s="2" t="s">
        <v>92</v>
      </c>
      <c r="C73" s="2" t="s">
        <v>200</v>
      </c>
      <c r="D73" s="2" t="s">
        <v>201</v>
      </c>
      <c r="E73" s="4">
        <v>7.1</v>
      </c>
      <c r="F73" s="4">
        <v>7.5</v>
      </c>
      <c r="G73" s="4">
        <v>7.2</v>
      </c>
      <c r="H73" s="4">
        <v>7.7</v>
      </c>
      <c r="I73" s="4">
        <v>9.5</v>
      </c>
      <c r="J73" s="4">
        <v>24.2</v>
      </c>
      <c r="N73" s="4">
        <v>24.2</v>
      </c>
      <c r="O73" s="9">
        <v>78</v>
      </c>
      <c r="P73" s="4">
        <v>7.1</v>
      </c>
      <c r="Q73" s="4">
        <v>7.8</v>
      </c>
      <c r="R73" s="4">
        <v>7.2</v>
      </c>
      <c r="S73" s="4">
        <v>7.3</v>
      </c>
      <c r="T73" s="4">
        <v>9.6999999999999993</v>
      </c>
      <c r="U73" s="4">
        <v>24.2</v>
      </c>
      <c r="V73" s="4">
        <v>0</v>
      </c>
      <c r="Y73" s="4">
        <v>24.2</v>
      </c>
      <c r="Z73" s="4">
        <v>48.4</v>
      </c>
      <c r="AA73" s="1">
        <v>8</v>
      </c>
      <c r="AB73" s="2" t="s">
        <v>58</v>
      </c>
      <c r="AC73" s="5">
        <v>48.4</v>
      </c>
      <c r="AD73" s="1">
        <v>8</v>
      </c>
      <c r="AE73" s="2" t="s">
        <v>217</v>
      </c>
      <c r="AG73" s="27" t="str">
        <f t="shared" si="1"/>
        <v>Qualified</v>
      </c>
    </row>
    <row r="74" spans="1:33" ht="11.25" customHeight="1" x14ac:dyDescent="0.2">
      <c r="A74" s="2" t="s">
        <v>218</v>
      </c>
      <c r="B74" s="2" t="s">
        <v>83</v>
      </c>
      <c r="C74" s="2" t="s">
        <v>200</v>
      </c>
      <c r="D74" s="2" t="s">
        <v>201</v>
      </c>
      <c r="E74" s="4">
        <v>7.5</v>
      </c>
      <c r="F74" s="4">
        <v>7.7</v>
      </c>
      <c r="G74" s="4">
        <v>7.4</v>
      </c>
      <c r="H74" s="4">
        <v>7.4</v>
      </c>
      <c r="I74" s="4">
        <v>9.4</v>
      </c>
      <c r="J74" s="4">
        <v>24.3</v>
      </c>
      <c r="N74" s="4">
        <v>24.3</v>
      </c>
      <c r="O74" s="9">
        <v>95</v>
      </c>
      <c r="P74" s="4">
        <v>7.2</v>
      </c>
      <c r="Q74" s="4">
        <v>7.4</v>
      </c>
      <c r="R74" s="4">
        <v>7.1</v>
      </c>
      <c r="S74" s="4">
        <v>7.1</v>
      </c>
      <c r="T74" s="4">
        <v>9.5</v>
      </c>
      <c r="U74" s="4">
        <v>23.8</v>
      </c>
      <c r="V74" s="4">
        <v>0</v>
      </c>
      <c r="Y74" s="4">
        <v>23.8</v>
      </c>
      <c r="Z74" s="4">
        <v>48.1</v>
      </c>
      <c r="AA74" s="1">
        <v>9</v>
      </c>
      <c r="AB74" s="2" t="s">
        <v>58</v>
      </c>
      <c r="AC74" s="5">
        <v>48.1</v>
      </c>
      <c r="AD74" s="1">
        <v>9</v>
      </c>
      <c r="AE74" s="2" t="s">
        <v>219</v>
      </c>
      <c r="AG74" s="27" t="str">
        <f t="shared" si="1"/>
        <v>Qualified</v>
      </c>
    </row>
    <row r="75" spans="1:33" ht="11.25" customHeight="1" x14ac:dyDescent="0.2">
      <c r="A75" s="2"/>
      <c r="B75" s="2"/>
      <c r="C75" s="2"/>
      <c r="D75" s="2"/>
      <c r="E75" s="4"/>
      <c r="F75" s="4"/>
      <c r="G75" s="4"/>
      <c r="H75" s="4"/>
      <c r="I75" s="4"/>
      <c r="J75" s="4"/>
      <c r="N75" s="4"/>
      <c r="O75" s="9"/>
      <c r="P75" s="4"/>
      <c r="Q75" s="4"/>
      <c r="R75" s="4"/>
      <c r="S75" s="4"/>
      <c r="T75" s="4"/>
      <c r="U75" s="4"/>
      <c r="V75" s="4"/>
      <c r="Y75" s="4"/>
      <c r="Z75" s="4"/>
      <c r="AA75" s="1"/>
      <c r="AB75" s="2"/>
      <c r="AC75" s="5"/>
      <c r="AD75" s="1"/>
      <c r="AE75" s="2"/>
      <c r="AG75" s="27" t="str">
        <f t="shared" si="1"/>
        <v/>
      </c>
    </row>
    <row r="76" spans="1:33" s="14" customFormat="1" ht="11.25" customHeight="1" x14ac:dyDescent="0.2">
      <c r="A76" s="11" t="s">
        <v>220</v>
      </c>
      <c r="B76" s="11" t="s">
        <v>61</v>
      </c>
      <c r="C76" s="11" t="s">
        <v>221</v>
      </c>
      <c r="D76" s="11" t="s">
        <v>222</v>
      </c>
      <c r="E76" s="13">
        <v>7.7</v>
      </c>
      <c r="F76" s="13">
        <v>7.9</v>
      </c>
      <c r="G76" s="13">
        <v>7.6</v>
      </c>
      <c r="H76" s="13">
        <v>7.7</v>
      </c>
      <c r="I76" s="13">
        <v>9</v>
      </c>
      <c r="J76" s="13">
        <v>24.4</v>
      </c>
      <c r="N76" s="13">
        <v>24.4</v>
      </c>
      <c r="O76" s="16">
        <v>73</v>
      </c>
      <c r="P76" s="13">
        <v>7.8</v>
      </c>
      <c r="Q76" s="13">
        <v>7.6</v>
      </c>
      <c r="R76" s="13">
        <v>8.1</v>
      </c>
      <c r="S76" s="13">
        <v>7.9</v>
      </c>
      <c r="T76" s="13">
        <v>9.4</v>
      </c>
      <c r="U76" s="13">
        <v>25.1</v>
      </c>
      <c r="V76" s="13">
        <v>0</v>
      </c>
      <c r="Y76" s="13">
        <v>25.1</v>
      </c>
      <c r="Z76" s="13">
        <v>49.5</v>
      </c>
      <c r="AA76" s="15">
        <v>1</v>
      </c>
      <c r="AB76" s="11" t="s">
        <v>58</v>
      </c>
      <c r="AC76" s="17">
        <v>49.5</v>
      </c>
      <c r="AD76" s="15">
        <v>1</v>
      </c>
      <c r="AE76" s="11" t="s">
        <v>223</v>
      </c>
      <c r="AG76" s="18" t="str">
        <f t="shared" si="1"/>
        <v>Qualified</v>
      </c>
    </row>
    <row r="77" spans="1:33" ht="11.25" customHeight="1" x14ac:dyDescent="0.2">
      <c r="A77" s="2" t="s">
        <v>224</v>
      </c>
      <c r="B77" s="2" t="s">
        <v>76</v>
      </c>
      <c r="C77" s="2" t="s">
        <v>221</v>
      </c>
      <c r="D77" s="2" t="s">
        <v>222</v>
      </c>
      <c r="E77" s="4">
        <v>7.5</v>
      </c>
      <c r="F77" s="4">
        <v>7.9</v>
      </c>
      <c r="G77" s="4">
        <v>7.9</v>
      </c>
      <c r="H77" s="4">
        <v>7.4</v>
      </c>
      <c r="I77" s="4">
        <v>9.3000000000000007</v>
      </c>
      <c r="J77" s="4">
        <v>24.7</v>
      </c>
      <c r="N77" s="4">
        <v>24.7</v>
      </c>
      <c r="O77" s="9" t="s">
        <v>58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Y77" s="4">
        <v>0</v>
      </c>
      <c r="Z77" s="4">
        <v>24.7</v>
      </c>
      <c r="AA77" s="1">
        <v>2</v>
      </c>
      <c r="AB77" s="2" t="s">
        <v>58</v>
      </c>
      <c r="AC77" s="5">
        <v>24.7</v>
      </c>
      <c r="AD77" s="1">
        <v>2</v>
      </c>
      <c r="AE77" s="2" t="s">
        <v>225</v>
      </c>
      <c r="AG77" s="27" t="str">
        <f t="shared" si="1"/>
        <v/>
      </c>
    </row>
    <row r="78" spans="1:33" ht="11.25" customHeight="1" x14ac:dyDescent="0.2">
      <c r="A78" s="2"/>
      <c r="B78" s="2"/>
      <c r="C78" s="2"/>
      <c r="D78" s="2"/>
      <c r="E78" s="4"/>
      <c r="F78" s="4"/>
      <c r="G78" s="4"/>
      <c r="H78" s="4"/>
      <c r="I78" s="4"/>
      <c r="J78" s="4"/>
      <c r="N78" s="4"/>
      <c r="O78" s="9"/>
      <c r="P78" s="4"/>
      <c r="Q78" s="4"/>
      <c r="R78" s="4"/>
      <c r="S78" s="4"/>
      <c r="T78" s="4"/>
      <c r="U78" s="4"/>
      <c r="V78" s="4"/>
      <c r="Y78" s="4"/>
      <c r="Z78" s="4"/>
      <c r="AA78" s="1"/>
      <c r="AB78" s="2"/>
      <c r="AC78" s="5"/>
      <c r="AD78" s="1"/>
      <c r="AE78" s="2"/>
      <c r="AG78" s="27" t="str">
        <f t="shared" si="1"/>
        <v/>
      </c>
    </row>
    <row r="79" spans="1:33" s="14" customFormat="1" ht="11.25" customHeight="1" x14ac:dyDescent="0.2">
      <c r="A79" s="11" t="s">
        <v>226</v>
      </c>
      <c r="B79" s="11" t="s">
        <v>55</v>
      </c>
      <c r="C79" s="11" t="s">
        <v>227</v>
      </c>
      <c r="D79" s="11" t="s">
        <v>228</v>
      </c>
      <c r="E79" s="13">
        <v>8.1999999999999993</v>
      </c>
      <c r="F79" s="13">
        <v>8.1</v>
      </c>
      <c r="G79" s="13">
        <v>8</v>
      </c>
      <c r="H79" s="13">
        <v>8.4</v>
      </c>
      <c r="I79" s="13">
        <v>10</v>
      </c>
      <c r="J79" s="13">
        <v>26.3</v>
      </c>
      <c r="N79" s="13">
        <v>26.3</v>
      </c>
      <c r="O79" s="16">
        <v>96</v>
      </c>
      <c r="P79" s="13">
        <v>8</v>
      </c>
      <c r="Q79" s="13">
        <v>8.1</v>
      </c>
      <c r="R79" s="13">
        <v>8.1999999999999993</v>
      </c>
      <c r="S79" s="13">
        <v>8</v>
      </c>
      <c r="T79" s="13">
        <v>9.8000000000000007</v>
      </c>
      <c r="U79" s="13">
        <v>25.9</v>
      </c>
      <c r="V79" s="13">
        <v>0</v>
      </c>
      <c r="Y79" s="13">
        <v>25.9</v>
      </c>
      <c r="Z79" s="13">
        <v>52.2</v>
      </c>
      <c r="AA79" s="15">
        <v>1</v>
      </c>
      <c r="AB79" s="11" t="s">
        <v>58</v>
      </c>
      <c r="AC79" s="17">
        <v>52.2</v>
      </c>
      <c r="AD79" s="15">
        <v>1</v>
      </c>
      <c r="AE79" s="11" t="s">
        <v>229</v>
      </c>
      <c r="AG79" s="18" t="str">
        <f t="shared" si="1"/>
        <v>Qualified</v>
      </c>
    </row>
    <row r="80" spans="1:33" s="14" customFormat="1" ht="11.25" customHeight="1" x14ac:dyDescent="0.2">
      <c r="A80" s="11" t="s">
        <v>230</v>
      </c>
      <c r="B80" s="11" t="s">
        <v>180</v>
      </c>
      <c r="C80" s="11" t="s">
        <v>227</v>
      </c>
      <c r="D80" s="11" t="s">
        <v>228</v>
      </c>
      <c r="E80" s="13">
        <v>7.7</v>
      </c>
      <c r="F80" s="13">
        <v>7.9</v>
      </c>
      <c r="G80" s="13">
        <v>7.7</v>
      </c>
      <c r="H80" s="13">
        <v>7.8</v>
      </c>
      <c r="I80" s="13">
        <v>9.6999999999999993</v>
      </c>
      <c r="J80" s="13">
        <v>25.2</v>
      </c>
      <c r="N80" s="13">
        <v>25.2</v>
      </c>
      <c r="O80" s="16">
        <v>88</v>
      </c>
      <c r="P80" s="13">
        <v>7.8</v>
      </c>
      <c r="Q80" s="13">
        <v>7.8</v>
      </c>
      <c r="R80" s="13">
        <v>7.8</v>
      </c>
      <c r="S80" s="13">
        <v>7.7</v>
      </c>
      <c r="T80" s="13">
        <v>10</v>
      </c>
      <c r="U80" s="13">
        <v>25.6</v>
      </c>
      <c r="V80" s="13">
        <v>0</v>
      </c>
      <c r="Y80" s="13">
        <v>25.6</v>
      </c>
      <c r="Z80" s="13">
        <v>50.8</v>
      </c>
      <c r="AA80" s="15">
        <v>2</v>
      </c>
      <c r="AB80" s="11" t="s">
        <v>58</v>
      </c>
      <c r="AC80" s="17">
        <v>50.8</v>
      </c>
      <c r="AD80" s="15">
        <v>2</v>
      </c>
      <c r="AE80" s="11" t="s">
        <v>231</v>
      </c>
      <c r="AG80" s="18" t="str">
        <f t="shared" si="1"/>
        <v>Qualified</v>
      </c>
    </row>
    <row r="81" spans="1:33" ht="11.25" customHeight="1" x14ac:dyDescent="0.2">
      <c r="A81" s="2" t="s">
        <v>232</v>
      </c>
      <c r="B81" s="2" t="s">
        <v>89</v>
      </c>
      <c r="C81" s="2" t="s">
        <v>227</v>
      </c>
      <c r="D81" s="2" t="s">
        <v>228</v>
      </c>
      <c r="E81" s="4">
        <v>7.1</v>
      </c>
      <c r="F81" s="4">
        <v>7.5</v>
      </c>
      <c r="G81" s="4">
        <v>7.7</v>
      </c>
      <c r="H81" s="4">
        <v>7.9</v>
      </c>
      <c r="I81" s="4">
        <v>9.6999999999999993</v>
      </c>
      <c r="J81" s="4">
        <v>24.9</v>
      </c>
      <c r="N81" s="4">
        <v>24.9</v>
      </c>
      <c r="O81" s="9">
        <v>80</v>
      </c>
      <c r="P81" s="4">
        <v>7.6</v>
      </c>
      <c r="Q81" s="4">
        <v>7.6</v>
      </c>
      <c r="R81" s="4">
        <v>7.9</v>
      </c>
      <c r="S81" s="4">
        <v>7.6</v>
      </c>
      <c r="T81" s="4">
        <v>9.8000000000000007</v>
      </c>
      <c r="U81" s="4">
        <v>25</v>
      </c>
      <c r="V81" s="4">
        <v>0</v>
      </c>
      <c r="Y81" s="4">
        <v>25</v>
      </c>
      <c r="Z81" s="4">
        <v>49.9</v>
      </c>
      <c r="AA81" s="1">
        <v>3</v>
      </c>
      <c r="AB81" s="2" t="s">
        <v>58</v>
      </c>
      <c r="AC81" s="5">
        <v>49.9</v>
      </c>
      <c r="AD81" s="1">
        <v>3</v>
      </c>
      <c r="AE81" s="2" t="s">
        <v>233</v>
      </c>
      <c r="AG81" s="27" t="str">
        <f t="shared" si="1"/>
        <v>Qualified</v>
      </c>
    </row>
    <row r="82" spans="1:33" ht="11.25" customHeight="1" x14ac:dyDescent="0.2">
      <c r="A82" s="2" t="s">
        <v>234</v>
      </c>
      <c r="B82" s="2" t="s">
        <v>65</v>
      </c>
      <c r="C82" s="2" t="s">
        <v>227</v>
      </c>
      <c r="D82" s="2" t="s">
        <v>228</v>
      </c>
      <c r="E82" s="4">
        <v>7.8</v>
      </c>
      <c r="F82" s="4">
        <v>8.1</v>
      </c>
      <c r="G82" s="4">
        <v>8.1</v>
      </c>
      <c r="H82" s="4">
        <v>7.9</v>
      </c>
      <c r="I82" s="4">
        <v>9.8000000000000007</v>
      </c>
      <c r="J82" s="4">
        <v>25.8</v>
      </c>
      <c r="N82" s="4">
        <v>25.8</v>
      </c>
      <c r="O82" s="9">
        <v>92</v>
      </c>
      <c r="P82" s="4">
        <v>7</v>
      </c>
      <c r="Q82" s="4">
        <v>7.8</v>
      </c>
      <c r="R82" s="4">
        <v>7.5</v>
      </c>
      <c r="S82" s="4">
        <v>7.3</v>
      </c>
      <c r="T82" s="4">
        <v>9.1</v>
      </c>
      <c r="U82" s="4">
        <v>23.9</v>
      </c>
      <c r="V82" s="4">
        <v>0</v>
      </c>
      <c r="Y82" s="4">
        <v>23.9</v>
      </c>
      <c r="Z82" s="4">
        <v>49.7</v>
      </c>
      <c r="AA82" s="1">
        <v>4</v>
      </c>
      <c r="AB82" s="2" t="s">
        <v>58</v>
      </c>
      <c r="AC82" s="5">
        <v>49.7</v>
      </c>
      <c r="AD82" s="1">
        <v>4</v>
      </c>
      <c r="AE82" s="2" t="s">
        <v>235</v>
      </c>
      <c r="AG82" s="27" t="str">
        <f t="shared" si="1"/>
        <v>Qualified</v>
      </c>
    </row>
    <row r="83" spans="1:33" ht="11.25" customHeight="1" x14ac:dyDescent="0.2">
      <c r="A83" s="2" t="s">
        <v>236</v>
      </c>
      <c r="B83" s="2" t="s">
        <v>76</v>
      </c>
      <c r="C83" s="2" t="s">
        <v>227</v>
      </c>
      <c r="D83" s="2" t="s">
        <v>228</v>
      </c>
      <c r="E83" s="4">
        <v>7.4</v>
      </c>
      <c r="F83" s="4">
        <v>7.9</v>
      </c>
      <c r="G83" s="4">
        <v>7.4</v>
      </c>
      <c r="H83" s="4">
        <v>7.5</v>
      </c>
      <c r="I83" s="4">
        <v>9.6999999999999993</v>
      </c>
      <c r="J83" s="4">
        <v>24.6</v>
      </c>
      <c r="N83" s="4">
        <v>24.6</v>
      </c>
      <c r="O83" s="9">
        <v>84</v>
      </c>
      <c r="P83" s="4">
        <v>7.6</v>
      </c>
      <c r="Q83" s="4">
        <v>7.7</v>
      </c>
      <c r="R83" s="4">
        <v>7.5</v>
      </c>
      <c r="S83" s="4">
        <v>7.2</v>
      </c>
      <c r="T83" s="4">
        <v>9.6</v>
      </c>
      <c r="U83" s="4">
        <v>24.7</v>
      </c>
      <c r="V83" s="4">
        <v>0</v>
      </c>
      <c r="Y83" s="4">
        <v>24.7</v>
      </c>
      <c r="Z83" s="4">
        <v>49.3</v>
      </c>
      <c r="AA83" s="1">
        <v>5</v>
      </c>
      <c r="AB83" s="2" t="s">
        <v>58</v>
      </c>
      <c r="AC83" s="5">
        <v>49.3</v>
      </c>
      <c r="AD83" s="1">
        <v>5</v>
      </c>
      <c r="AE83" s="2" t="s">
        <v>237</v>
      </c>
      <c r="AG83" s="27" t="str">
        <f t="shared" si="1"/>
        <v>Qualified</v>
      </c>
    </row>
    <row r="84" spans="1:33" ht="11.25" customHeight="1" x14ac:dyDescent="0.2">
      <c r="A84" s="2" t="s">
        <v>238</v>
      </c>
      <c r="B84" s="2" t="s">
        <v>180</v>
      </c>
      <c r="C84" s="2" t="s">
        <v>227</v>
      </c>
      <c r="D84" s="2" t="s">
        <v>228</v>
      </c>
      <c r="E84" s="4">
        <v>7.4</v>
      </c>
      <c r="F84" s="4">
        <v>7.1</v>
      </c>
      <c r="G84" s="4">
        <v>7.1</v>
      </c>
      <c r="H84" s="4">
        <v>7.3</v>
      </c>
      <c r="I84" s="4">
        <v>9.6999999999999993</v>
      </c>
      <c r="J84" s="4">
        <v>24.1</v>
      </c>
      <c r="N84" s="4">
        <v>24.1</v>
      </c>
      <c r="O84" s="9">
        <v>88</v>
      </c>
      <c r="P84" s="4">
        <v>7.5</v>
      </c>
      <c r="Q84" s="4">
        <v>7.9</v>
      </c>
      <c r="R84" s="4">
        <v>7.6</v>
      </c>
      <c r="S84" s="4">
        <v>7.5</v>
      </c>
      <c r="T84" s="4">
        <v>9.9</v>
      </c>
      <c r="U84" s="4">
        <v>25</v>
      </c>
      <c r="V84" s="4">
        <v>0</v>
      </c>
      <c r="Y84" s="4">
        <v>25</v>
      </c>
      <c r="Z84" s="4">
        <v>49.1</v>
      </c>
      <c r="AA84" s="1">
        <v>6</v>
      </c>
      <c r="AB84" s="2" t="s">
        <v>58</v>
      </c>
      <c r="AC84" s="5">
        <v>49.1</v>
      </c>
      <c r="AD84" s="1">
        <v>6</v>
      </c>
      <c r="AE84" s="2" t="s">
        <v>239</v>
      </c>
      <c r="AG84" s="27" t="str">
        <f t="shared" si="1"/>
        <v>Qualified</v>
      </c>
    </row>
    <row r="85" spans="1:33" ht="11.25" customHeight="1" x14ac:dyDescent="0.2">
      <c r="A85" s="2" t="s">
        <v>240</v>
      </c>
      <c r="B85" s="2" t="s">
        <v>83</v>
      </c>
      <c r="C85" s="2" t="s">
        <v>227</v>
      </c>
      <c r="D85" s="2" t="s">
        <v>228</v>
      </c>
      <c r="E85" s="4">
        <v>7.6</v>
      </c>
      <c r="F85" s="4">
        <v>7.5</v>
      </c>
      <c r="G85" s="4">
        <v>7.9</v>
      </c>
      <c r="H85" s="4">
        <v>7.6</v>
      </c>
      <c r="I85" s="4">
        <v>9.6999999999999993</v>
      </c>
      <c r="J85" s="4">
        <v>24.9</v>
      </c>
      <c r="N85" s="4">
        <v>24.9</v>
      </c>
      <c r="O85" s="9">
        <v>0</v>
      </c>
      <c r="P85" s="4">
        <v>7.4</v>
      </c>
      <c r="Q85" s="4">
        <v>7.7</v>
      </c>
      <c r="R85" s="4">
        <v>7.5</v>
      </c>
      <c r="S85" s="4">
        <v>7.3</v>
      </c>
      <c r="T85" s="4">
        <v>9.1999999999999993</v>
      </c>
      <c r="U85" s="4">
        <v>24.1</v>
      </c>
      <c r="V85" s="4">
        <v>0</v>
      </c>
      <c r="Y85" s="4">
        <v>24.1</v>
      </c>
      <c r="Z85" s="4">
        <v>49</v>
      </c>
      <c r="AA85" s="1">
        <v>7</v>
      </c>
      <c r="AB85" s="2" t="s">
        <v>58</v>
      </c>
      <c r="AC85" s="5">
        <v>49</v>
      </c>
      <c r="AD85" s="1">
        <v>7</v>
      </c>
      <c r="AE85" s="2" t="s">
        <v>241</v>
      </c>
      <c r="AG85" s="27" t="str">
        <f t="shared" si="1"/>
        <v/>
      </c>
    </row>
    <row r="86" spans="1:33" ht="11.25" customHeight="1" x14ac:dyDescent="0.2">
      <c r="A86" s="2" t="s">
        <v>242</v>
      </c>
      <c r="B86" s="2" t="s">
        <v>92</v>
      </c>
      <c r="C86" s="2" t="s">
        <v>227</v>
      </c>
      <c r="D86" s="2" t="s">
        <v>228</v>
      </c>
      <c r="E86" s="4">
        <v>7.5</v>
      </c>
      <c r="F86" s="4">
        <v>7.8</v>
      </c>
      <c r="G86" s="4">
        <v>7.4</v>
      </c>
      <c r="H86" s="4">
        <v>7.6</v>
      </c>
      <c r="I86" s="4">
        <v>9.3000000000000007</v>
      </c>
      <c r="J86" s="4">
        <v>24.4</v>
      </c>
      <c r="N86" s="4">
        <v>24.4</v>
      </c>
      <c r="O86" s="9">
        <v>0</v>
      </c>
      <c r="P86" s="4">
        <v>7.2</v>
      </c>
      <c r="Q86" s="4">
        <v>7.5</v>
      </c>
      <c r="R86" s="4">
        <v>7.4</v>
      </c>
      <c r="S86" s="4">
        <v>7.3</v>
      </c>
      <c r="T86" s="4">
        <v>9.9</v>
      </c>
      <c r="U86" s="4">
        <v>24.6</v>
      </c>
      <c r="V86" s="4">
        <v>0</v>
      </c>
      <c r="Y86" s="4">
        <v>24.6</v>
      </c>
      <c r="Z86" s="4">
        <v>49</v>
      </c>
      <c r="AA86" s="1">
        <v>7</v>
      </c>
      <c r="AB86" s="2" t="s">
        <v>58</v>
      </c>
      <c r="AC86" s="5">
        <v>49</v>
      </c>
      <c r="AD86" s="1">
        <v>7</v>
      </c>
      <c r="AE86" s="2" t="s">
        <v>243</v>
      </c>
      <c r="AG86" s="27" t="str">
        <f t="shared" si="1"/>
        <v/>
      </c>
    </row>
    <row r="87" spans="1:33" ht="11.25" customHeight="1" x14ac:dyDescent="0.2">
      <c r="A87" s="2" t="s">
        <v>244</v>
      </c>
      <c r="B87" s="2" t="s">
        <v>245</v>
      </c>
      <c r="C87" s="2" t="s">
        <v>227</v>
      </c>
      <c r="D87" s="2" t="s">
        <v>228</v>
      </c>
      <c r="E87" s="4">
        <v>7</v>
      </c>
      <c r="F87" s="4">
        <v>6.8</v>
      </c>
      <c r="G87" s="4">
        <v>6.9</v>
      </c>
      <c r="H87" s="4">
        <v>7.1</v>
      </c>
      <c r="I87" s="4">
        <v>9.9</v>
      </c>
      <c r="J87" s="4">
        <v>23.8</v>
      </c>
      <c r="N87" s="4">
        <v>23.8</v>
      </c>
      <c r="O87" s="9">
        <v>74</v>
      </c>
      <c r="P87" s="4">
        <v>7.4</v>
      </c>
      <c r="Q87" s="4">
        <v>7.1</v>
      </c>
      <c r="R87" s="4">
        <v>7</v>
      </c>
      <c r="S87" s="4">
        <v>7.2</v>
      </c>
      <c r="T87" s="4">
        <v>10</v>
      </c>
      <c r="U87" s="4">
        <v>24.3</v>
      </c>
      <c r="V87" s="4">
        <v>0</v>
      </c>
      <c r="Y87" s="4">
        <v>24.3</v>
      </c>
      <c r="Z87" s="4">
        <v>48.1</v>
      </c>
      <c r="AA87" s="1">
        <v>9</v>
      </c>
      <c r="AB87" s="2" t="s">
        <v>58</v>
      </c>
      <c r="AC87" s="5">
        <v>48.1</v>
      </c>
      <c r="AD87" s="1">
        <v>9</v>
      </c>
      <c r="AE87" s="2" t="s">
        <v>246</v>
      </c>
      <c r="AG87" s="27" t="str">
        <f t="shared" si="1"/>
        <v>Qualified</v>
      </c>
    </row>
    <row r="88" spans="1:33" ht="11.25" customHeight="1" x14ac:dyDescent="0.2">
      <c r="A88" s="2" t="s">
        <v>247</v>
      </c>
      <c r="B88" s="2" t="s">
        <v>245</v>
      </c>
      <c r="C88" s="2" t="s">
        <v>227</v>
      </c>
      <c r="D88" s="2" t="s">
        <v>228</v>
      </c>
      <c r="E88" s="4">
        <v>7.2</v>
      </c>
      <c r="F88" s="4">
        <v>7.5</v>
      </c>
      <c r="G88" s="4">
        <v>7.1</v>
      </c>
      <c r="H88" s="4">
        <v>7.3</v>
      </c>
      <c r="I88" s="4">
        <v>9.9</v>
      </c>
      <c r="J88" s="4">
        <v>24.4</v>
      </c>
      <c r="N88" s="4">
        <v>24.4</v>
      </c>
      <c r="O88" s="9">
        <v>70</v>
      </c>
      <c r="P88" s="4">
        <v>6.9</v>
      </c>
      <c r="Q88" s="4">
        <v>7.5</v>
      </c>
      <c r="R88" s="4">
        <v>6.9</v>
      </c>
      <c r="S88" s="4">
        <v>7.1</v>
      </c>
      <c r="T88" s="4">
        <v>9.6999999999999993</v>
      </c>
      <c r="U88" s="4">
        <v>23.7</v>
      </c>
      <c r="V88" s="4">
        <v>0</v>
      </c>
      <c r="Y88" s="4">
        <v>23.7</v>
      </c>
      <c r="Z88" s="4">
        <v>48.1</v>
      </c>
      <c r="AA88" s="1">
        <v>9</v>
      </c>
      <c r="AB88" s="2" t="s">
        <v>58</v>
      </c>
      <c r="AC88" s="5">
        <v>48.1</v>
      </c>
      <c r="AD88" s="1">
        <v>9</v>
      </c>
      <c r="AE88" s="2" t="s">
        <v>248</v>
      </c>
      <c r="AG88" s="27" t="str">
        <f t="shared" si="1"/>
        <v>Qualified</v>
      </c>
    </row>
    <row r="89" spans="1:33" ht="11.25" customHeight="1" x14ac:dyDescent="0.2">
      <c r="A89" s="2" t="s">
        <v>249</v>
      </c>
      <c r="B89" s="2" t="s">
        <v>245</v>
      </c>
      <c r="C89" s="2" t="s">
        <v>227</v>
      </c>
      <c r="D89" s="2" t="s">
        <v>228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N89" s="4">
        <v>0</v>
      </c>
      <c r="O89" s="9">
        <v>80</v>
      </c>
      <c r="P89" s="4">
        <v>7.5</v>
      </c>
      <c r="Q89" s="4">
        <v>7.8</v>
      </c>
      <c r="R89" s="4">
        <v>7.7</v>
      </c>
      <c r="S89" s="4">
        <v>7.4</v>
      </c>
      <c r="T89" s="4">
        <v>9.8000000000000007</v>
      </c>
      <c r="U89" s="4">
        <v>25</v>
      </c>
      <c r="V89" s="4">
        <v>0</v>
      </c>
      <c r="Y89" s="4">
        <v>25</v>
      </c>
      <c r="Z89" s="4">
        <v>25</v>
      </c>
      <c r="AA89" s="1">
        <v>11</v>
      </c>
      <c r="AB89" s="2" t="s">
        <v>58</v>
      </c>
      <c r="AC89" s="5">
        <v>25</v>
      </c>
      <c r="AD89" s="1">
        <v>11</v>
      </c>
      <c r="AE89" s="2" t="s">
        <v>250</v>
      </c>
      <c r="AG89" s="27" t="str">
        <f t="shared" si="1"/>
        <v/>
      </c>
    </row>
    <row r="90" spans="1:33" ht="11.25" customHeight="1" x14ac:dyDescent="0.2">
      <c r="A90" s="2" t="s">
        <v>251</v>
      </c>
      <c r="B90" s="2" t="s">
        <v>89</v>
      </c>
      <c r="C90" s="2" t="s">
        <v>227</v>
      </c>
      <c r="D90" s="2" t="s">
        <v>228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N90" s="4">
        <v>0</v>
      </c>
      <c r="O90" s="9">
        <v>84</v>
      </c>
      <c r="P90" s="4">
        <v>7.5</v>
      </c>
      <c r="Q90" s="4">
        <v>7.7</v>
      </c>
      <c r="R90" s="4">
        <v>7.6</v>
      </c>
      <c r="S90" s="4">
        <v>7.3</v>
      </c>
      <c r="T90" s="4">
        <v>9.4</v>
      </c>
      <c r="U90" s="4">
        <v>24.5</v>
      </c>
      <c r="V90" s="4">
        <v>0</v>
      </c>
      <c r="Y90" s="4">
        <v>24.5</v>
      </c>
      <c r="Z90" s="4">
        <v>24.5</v>
      </c>
      <c r="AA90" s="1">
        <v>12</v>
      </c>
      <c r="AB90" s="2" t="s">
        <v>58</v>
      </c>
      <c r="AC90" s="5">
        <v>24.5</v>
      </c>
      <c r="AD90" s="1">
        <v>12</v>
      </c>
      <c r="AE90" s="2" t="s">
        <v>252</v>
      </c>
      <c r="AG90" s="27" t="str">
        <f t="shared" si="1"/>
        <v/>
      </c>
    </row>
    <row r="91" spans="1:33" ht="11.25" customHeight="1" x14ac:dyDescent="0.2">
      <c r="A91" s="2" t="s">
        <v>253</v>
      </c>
      <c r="B91" s="2" t="s">
        <v>83</v>
      </c>
      <c r="C91" s="2" t="s">
        <v>227</v>
      </c>
      <c r="D91" s="2" t="s">
        <v>228</v>
      </c>
      <c r="E91" s="4">
        <v>6.9</v>
      </c>
      <c r="F91" s="4">
        <v>7.2</v>
      </c>
      <c r="G91" s="4">
        <v>6.8</v>
      </c>
      <c r="H91" s="4">
        <v>7.1</v>
      </c>
      <c r="I91" s="4">
        <v>9.6</v>
      </c>
      <c r="J91" s="4">
        <v>23.6</v>
      </c>
      <c r="N91" s="4">
        <v>23.6</v>
      </c>
      <c r="O91" s="9">
        <v>76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Y91" s="4">
        <v>0</v>
      </c>
      <c r="Z91" s="4">
        <v>23.6</v>
      </c>
      <c r="AA91" s="1">
        <v>13</v>
      </c>
      <c r="AB91" s="2" t="s">
        <v>58</v>
      </c>
      <c r="AC91" s="5">
        <v>23.6</v>
      </c>
      <c r="AD91" s="1">
        <v>13</v>
      </c>
      <c r="AE91" s="2" t="s">
        <v>254</v>
      </c>
      <c r="AG91" s="27" t="str">
        <f t="shared" si="1"/>
        <v/>
      </c>
    </row>
    <row r="92" spans="1:33" ht="11.25" customHeight="1" x14ac:dyDescent="0.2">
      <c r="A92" s="2" t="s">
        <v>255</v>
      </c>
      <c r="B92" s="2" t="s">
        <v>76</v>
      </c>
      <c r="C92" s="2" t="s">
        <v>227</v>
      </c>
      <c r="D92" s="2" t="s">
        <v>228</v>
      </c>
      <c r="E92" s="4">
        <v>6.8</v>
      </c>
      <c r="F92" s="4">
        <v>7</v>
      </c>
      <c r="G92" s="4">
        <v>6.7</v>
      </c>
      <c r="H92" s="4">
        <v>6.9</v>
      </c>
      <c r="I92" s="4">
        <v>9.6999999999999993</v>
      </c>
      <c r="J92" s="4">
        <v>23.4</v>
      </c>
      <c r="N92" s="4">
        <v>23.4</v>
      </c>
      <c r="O92" s="9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Y92" s="4">
        <v>0</v>
      </c>
      <c r="Z92" s="4">
        <v>23.4</v>
      </c>
      <c r="AA92" s="1">
        <v>14</v>
      </c>
      <c r="AB92" s="2" t="s">
        <v>58</v>
      </c>
      <c r="AC92" s="5">
        <v>23.4</v>
      </c>
      <c r="AD92" s="1">
        <v>14</v>
      </c>
      <c r="AE92" s="2" t="s">
        <v>256</v>
      </c>
      <c r="AG92" s="27" t="str">
        <f t="shared" si="1"/>
        <v/>
      </c>
    </row>
    <row r="93" spans="1:33" ht="11.25" customHeight="1" x14ac:dyDescent="0.2">
      <c r="A93" s="2"/>
      <c r="B93" s="2"/>
      <c r="C93" s="2"/>
      <c r="D93" s="2"/>
      <c r="E93" s="4"/>
      <c r="F93" s="4"/>
      <c r="G93" s="4"/>
      <c r="H93" s="4"/>
      <c r="I93" s="4"/>
      <c r="J93" s="4"/>
      <c r="N93" s="4"/>
      <c r="O93" s="9"/>
      <c r="P93" s="4"/>
      <c r="Q93" s="4"/>
      <c r="R93" s="4"/>
      <c r="S93" s="4"/>
      <c r="T93" s="4"/>
      <c r="U93" s="4"/>
      <c r="V93" s="4"/>
      <c r="Y93" s="4"/>
      <c r="Z93" s="4"/>
      <c r="AA93" s="1"/>
      <c r="AB93" s="2"/>
      <c r="AC93" s="5"/>
      <c r="AD93" s="1"/>
      <c r="AE93" s="2"/>
      <c r="AG93" s="27" t="str">
        <f t="shared" si="1"/>
        <v/>
      </c>
    </row>
    <row r="94" spans="1:33" s="14" customFormat="1" ht="11.25" customHeight="1" x14ac:dyDescent="0.2">
      <c r="A94" s="11" t="s">
        <v>257</v>
      </c>
      <c r="B94" s="11" t="s">
        <v>65</v>
      </c>
      <c r="C94" s="11" t="s">
        <v>258</v>
      </c>
      <c r="D94" s="11" t="s">
        <v>259</v>
      </c>
      <c r="E94" s="13">
        <v>7.7</v>
      </c>
      <c r="F94" s="13">
        <v>7.6</v>
      </c>
      <c r="G94" s="13">
        <v>7.7</v>
      </c>
      <c r="H94" s="13">
        <v>7.5</v>
      </c>
      <c r="I94" s="13">
        <v>9.6999999999999993</v>
      </c>
      <c r="J94" s="13">
        <v>25</v>
      </c>
      <c r="K94" s="13">
        <v>0</v>
      </c>
      <c r="L94" s="12"/>
      <c r="N94" s="13">
        <v>25</v>
      </c>
      <c r="O94" s="16">
        <v>78</v>
      </c>
      <c r="P94" s="13">
        <v>7.6</v>
      </c>
      <c r="Q94" s="13">
        <v>7.6</v>
      </c>
      <c r="R94" s="13">
        <v>7.6</v>
      </c>
      <c r="S94" s="13">
        <v>7.4</v>
      </c>
      <c r="T94" s="13">
        <v>9.9</v>
      </c>
      <c r="U94" s="13">
        <v>25.1</v>
      </c>
      <c r="V94" s="13">
        <v>0</v>
      </c>
      <c r="W94" s="12"/>
      <c r="Y94" s="13">
        <v>25.1</v>
      </c>
      <c r="Z94" s="13">
        <v>50.1</v>
      </c>
      <c r="AA94" s="15">
        <v>1</v>
      </c>
      <c r="AB94" s="11" t="s">
        <v>58</v>
      </c>
      <c r="AC94" s="17">
        <v>50.1</v>
      </c>
      <c r="AD94" s="15">
        <v>1</v>
      </c>
      <c r="AE94" s="11" t="s">
        <v>260</v>
      </c>
      <c r="AG94" s="18" t="str">
        <f t="shared" si="1"/>
        <v>Qualified</v>
      </c>
    </row>
    <row r="95" spans="1:33" s="14" customFormat="1" ht="11.25" customHeight="1" x14ac:dyDescent="0.2">
      <c r="A95" s="11" t="s">
        <v>261</v>
      </c>
      <c r="B95" s="11" t="s">
        <v>76</v>
      </c>
      <c r="C95" s="11" t="s">
        <v>258</v>
      </c>
      <c r="D95" s="11" t="s">
        <v>259</v>
      </c>
      <c r="E95" s="13">
        <v>7.8</v>
      </c>
      <c r="F95" s="13">
        <v>7.8</v>
      </c>
      <c r="G95" s="13">
        <v>7.9</v>
      </c>
      <c r="H95" s="13">
        <v>7.7</v>
      </c>
      <c r="I95" s="13">
        <v>9.6</v>
      </c>
      <c r="J95" s="13">
        <v>25.2</v>
      </c>
      <c r="K95" s="13">
        <v>0</v>
      </c>
      <c r="L95" s="12"/>
      <c r="N95" s="13">
        <v>25.2</v>
      </c>
      <c r="O95" s="16">
        <v>80</v>
      </c>
      <c r="P95" s="13">
        <v>7.5</v>
      </c>
      <c r="Q95" s="13">
        <v>7.6</v>
      </c>
      <c r="R95" s="13">
        <v>7.3</v>
      </c>
      <c r="S95" s="13">
        <v>7.1</v>
      </c>
      <c r="T95" s="13">
        <v>9.5</v>
      </c>
      <c r="U95" s="13">
        <v>24.3</v>
      </c>
      <c r="V95" s="13">
        <v>0</v>
      </c>
      <c r="W95" s="12"/>
      <c r="Y95" s="13">
        <v>24.3</v>
      </c>
      <c r="Z95" s="13">
        <v>49.5</v>
      </c>
      <c r="AA95" s="15">
        <v>2</v>
      </c>
      <c r="AB95" s="11" t="s">
        <v>58</v>
      </c>
      <c r="AC95" s="17">
        <v>49.5</v>
      </c>
      <c r="AD95" s="15">
        <v>2</v>
      </c>
      <c r="AE95" s="11" t="s">
        <v>262</v>
      </c>
      <c r="AG95" s="18" t="str">
        <f t="shared" si="1"/>
        <v>Qualified</v>
      </c>
    </row>
    <row r="96" spans="1:33" ht="11.25" customHeight="1" x14ac:dyDescent="0.2">
      <c r="A96" s="2" t="s">
        <v>263</v>
      </c>
      <c r="B96" s="2" t="s">
        <v>55</v>
      </c>
      <c r="C96" s="2" t="s">
        <v>258</v>
      </c>
      <c r="D96" s="2" t="s">
        <v>259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3"/>
      <c r="N96" s="4">
        <v>0</v>
      </c>
      <c r="O96" s="9" t="s">
        <v>58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3"/>
      <c r="Y96" s="4">
        <v>0</v>
      </c>
      <c r="Z96" s="4">
        <v>0</v>
      </c>
      <c r="AA96" s="1">
        <v>3</v>
      </c>
      <c r="AB96" s="2" t="s">
        <v>58</v>
      </c>
      <c r="AC96" s="5">
        <v>0</v>
      </c>
      <c r="AD96" s="1">
        <v>3</v>
      </c>
      <c r="AE96" s="2" t="s">
        <v>264</v>
      </c>
      <c r="AG96" s="27" t="str">
        <f t="shared" si="1"/>
        <v/>
      </c>
    </row>
    <row r="97" spans="1:33" ht="11.25" customHeight="1" x14ac:dyDescent="0.2">
      <c r="A97" s="2"/>
      <c r="B97" s="2"/>
      <c r="C97" s="2"/>
      <c r="D97" s="2"/>
      <c r="E97" s="4"/>
      <c r="F97" s="4"/>
      <c r="G97" s="4"/>
      <c r="H97" s="4"/>
      <c r="I97" s="4"/>
      <c r="J97" s="4"/>
      <c r="K97" s="7"/>
      <c r="L97" s="8"/>
      <c r="N97" s="4"/>
      <c r="O97" s="9"/>
      <c r="P97" s="4"/>
      <c r="Q97" s="4"/>
      <c r="R97" s="4"/>
      <c r="S97" s="4"/>
      <c r="T97" s="4"/>
      <c r="U97" s="4"/>
      <c r="V97" s="4"/>
      <c r="W97" s="8"/>
      <c r="Y97" s="4"/>
      <c r="Z97" s="4"/>
      <c r="AA97" s="1"/>
      <c r="AB97" s="2"/>
      <c r="AC97" s="5"/>
      <c r="AD97" s="1"/>
      <c r="AE97" s="2"/>
      <c r="AG97" s="27" t="str">
        <f t="shared" si="1"/>
        <v/>
      </c>
    </row>
    <row r="98" spans="1:33" s="14" customFormat="1" ht="11.25" customHeight="1" x14ac:dyDescent="0.2">
      <c r="A98" s="11" t="s">
        <v>265</v>
      </c>
      <c r="B98" s="11" t="s">
        <v>89</v>
      </c>
      <c r="C98" s="11" t="s">
        <v>266</v>
      </c>
      <c r="D98" s="11" t="s">
        <v>267</v>
      </c>
      <c r="E98" s="13">
        <v>7.8</v>
      </c>
      <c r="F98" s="13">
        <v>8</v>
      </c>
      <c r="G98" s="13">
        <v>8.4</v>
      </c>
      <c r="H98" s="13">
        <v>8.1999999999999993</v>
      </c>
      <c r="I98" s="13">
        <v>9.6999999999999993</v>
      </c>
      <c r="J98" s="13">
        <v>25.9</v>
      </c>
      <c r="N98" s="13">
        <v>25.9</v>
      </c>
      <c r="O98" s="16">
        <v>82</v>
      </c>
      <c r="P98" s="13">
        <v>7.6</v>
      </c>
      <c r="Q98" s="13">
        <v>7.6</v>
      </c>
      <c r="R98" s="13">
        <v>7.8</v>
      </c>
      <c r="S98" s="13">
        <v>7.7</v>
      </c>
      <c r="T98" s="13">
        <v>9.9</v>
      </c>
      <c r="U98" s="13">
        <v>25.2</v>
      </c>
      <c r="V98" s="13">
        <v>0</v>
      </c>
      <c r="Y98" s="13">
        <v>25.2</v>
      </c>
      <c r="Z98" s="13">
        <v>51.1</v>
      </c>
      <c r="AA98" s="15">
        <v>1</v>
      </c>
      <c r="AB98" s="11" t="s">
        <v>58</v>
      </c>
      <c r="AC98" s="17">
        <v>51.1</v>
      </c>
      <c r="AD98" s="15">
        <v>1</v>
      </c>
      <c r="AE98" s="11" t="s">
        <v>268</v>
      </c>
      <c r="AG98" s="18" t="str">
        <f t="shared" si="1"/>
        <v>Qualified</v>
      </c>
    </row>
    <row r="99" spans="1:33" s="14" customFormat="1" ht="11.25" customHeight="1" x14ac:dyDescent="0.2">
      <c r="A99" s="11" t="s">
        <v>269</v>
      </c>
      <c r="B99" s="11" t="s">
        <v>89</v>
      </c>
      <c r="C99" s="11" t="s">
        <v>266</v>
      </c>
      <c r="D99" s="11" t="s">
        <v>267</v>
      </c>
      <c r="E99" s="13">
        <v>8.1999999999999993</v>
      </c>
      <c r="F99" s="13">
        <v>8</v>
      </c>
      <c r="G99" s="13">
        <v>8.1999999999999993</v>
      </c>
      <c r="H99" s="13">
        <v>8</v>
      </c>
      <c r="I99" s="13">
        <v>10</v>
      </c>
      <c r="J99" s="13">
        <v>26.2</v>
      </c>
      <c r="N99" s="13">
        <v>26.2</v>
      </c>
      <c r="O99" s="16">
        <v>80</v>
      </c>
      <c r="P99" s="13">
        <v>7.8</v>
      </c>
      <c r="Q99" s="13">
        <v>7.8</v>
      </c>
      <c r="R99" s="13">
        <v>7.2</v>
      </c>
      <c r="S99" s="13">
        <v>7.3</v>
      </c>
      <c r="T99" s="13">
        <v>9.6</v>
      </c>
      <c r="U99" s="13">
        <v>24.7</v>
      </c>
      <c r="V99" s="13">
        <v>0</v>
      </c>
      <c r="Y99" s="13">
        <v>24.7</v>
      </c>
      <c r="Z99" s="13">
        <v>50.9</v>
      </c>
      <c r="AA99" s="15">
        <v>2</v>
      </c>
      <c r="AB99" s="11" t="s">
        <v>58</v>
      </c>
      <c r="AC99" s="17">
        <v>50.9</v>
      </c>
      <c r="AD99" s="15">
        <v>2</v>
      </c>
      <c r="AE99" s="11" t="s">
        <v>270</v>
      </c>
      <c r="AG99" s="18" t="str">
        <f t="shared" si="1"/>
        <v>Qualified</v>
      </c>
    </row>
    <row r="100" spans="1:33" ht="11.25" customHeight="1" x14ac:dyDescent="0.2">
      <c r="A100" s="2" t="s">
        <v>271</v>
      </c>
      <c r="B100" s="2" t="s">
        <v>86</v>
      </c>
      <c r="C100" s="2" t="s">
        <v>266</v>
      </c>
      <c r="D100" s="2" t="s">
        <v>267</v>
      </c>
      <c r="E100" s="4">
        <v>7.6</v>
      </c>
      <c r="F100" s="4">
        <v>7.9</v>
      </c>
      <c r="G100" s="4">
        <v>8</v>
      </c>
      <c r="H100" s="4">
        <v>7.9</v>
      </c>
      <c r="I100" s="4">
        <v>9.9</v>
      </c>
      <c r="J100" s="4">
        <v>25.7</v>
      </c>
      <c r="N100" s="4">
        <v>25.7</v>
      </c>
      <c r="O100" s="9">
        <v>84</v>
      </c>
      <c r="P100" s="4">
        <v>7.6</v>
      </c>
      <c r="Q100" s="4">
        <v>7.7</v>
      </c>
      <c r="R100" s="4">
        <v>7.2</v>
      </c>
      <c r="S100" s="4">
        <v>7.6</v>
      </c>
      <c r="T100" s="4">
        <v>9.9</v>
      </c>
      <c r="U100" s="4">
        <v>25.1</v>
      </c>
      <c r="V100" s="4">
        <v>0</v>
      </c>
      <c r="Y100" s="4">
        <v>25.1</v>
      </c>
      <c r="Z100" s="4">
        <v>50.8</v>
      </c>
      <c r="AA100" s="1">
        <v>3</v>
      </c>
      <c r="AB100" s="2" t="s">
        <v>58</v>
      </c>
      <c r="AC100" s="5">
        <v>50.8</v>
      </c>
      <c r="AD100" s="1">
        <v>3</v>
      </c>
      <c r="AE100" s="2" t="s">
        <v>272</v>
      </c>
      <c r="AG100" s="27" t="str">
        <f t="shared" si="1"/>
        <v>Qualified</v>
      </c>
    </row>
    <row r="101" spans="1:33" ht="11.25" customHeight="1" x14ac:dyDescent="0.2">
      <c r="A101" s="2" t="s">
        <v>273</v>
      </c>
      <c r="B101" s="2" t="s">
        <v>65</v>
      </c>
      <c r="C101" s="2" t="s">
        <v>266</v>
      </c>
      <c r="D101" s="2" t="s">
        <v>267</v>
      </c>
      <c r="E101" s="4">
        <v>7.7</v>
      </c>
      <c r="F101" s="4">
        <v>7.9</v>
      </c>
      <c r="G101" s="4">
        <v>8.1999999999999993</v>
      </c>
      <c r="H101" s="4">
        <v>7.7</v>
      </c>
      <c r="I101" s="4">
        <v>9.8000000000000007</v>
      </c>
      <c r="J101" s="4">
        <v>25.4</v>
      </c>
      <c r="N101" s="4">
        <v>25.4</v>
      </c>
      <c r="O101" s="9">
        <v>84</v>
      </c>
      <c r="P101" s="4">
        <v>7.9</v>
      </c>
      <c r="Q101" s="4">
        <v>7.9</v>
      </c>
      <c r="R101" s="4">
        <v>7.9</v>
      </c>
      <c r="S101" s="4">
        <v>7.7</v>
      </c>
      <c r="T101" s="4">
        <v>9.6</v>
      </c>
      <c r="U101" s="4">
        <v>25.4</v>
      </c>
      <c r="V101" s="4">
        <v>0</v>
      </c>
      <c r="Y101" s="4">
        <v>25.4</v>
      </c>
      <c r="Z101" s="4">
        <v>50.8</v>
      </c>
      <c r="AA101" s="1">
        <v>3</v>
      </c>
      <c r="AB101" s="2" t="s">
        <v>58</v>
      </c>
      <c r="AC101" s="5">
        <v>50.8</v>
      </c>
      <c r="AD101" s="1">
        <v>3</v>
      </c>
      <c r="AE101" s="2" t="s">
        <v>274</v>
      </c>
      <c r="AG101" s="27" t="str">
        <f t="shared" si="1"/>
        <v>Qualified</v>
      </c>
    </row>
    <row r="102" spans="1:33" ht="11.25" customHeight="1" x14ac:dyDescent="0.2">
      <c r="A102" s="2" t="s">
        <v>275</v>
      </c>
      <c r="B102" s="2" t="s">
        <v>189</v>
      </c>
      <c r="C102" s="2" t="s">
        <v>266</v>
      </c>
      <c r="D102" s="2" t="s">
        <v>267</v>
      </c>
      <c r="E102" s="4">
        <v>7.8</v>
      </c>
      <c r="F102" s="4">
        <v>7.8</v>
      </c>
      <c r="G102" s="4">
        <v>7.9</v>
      </c>
      <c r="H102" s="4">
        <v>7.7</v>
      </c>
      <c r="I102" s="4">
        <v>9.5</v>
      </c>
      <c r="J102" s="4">
        <v>25.1</v>
      </c>
      <c r="N102" s="4">
        <v>25.1</v>
      </c>
      <c r="O102" s="9">
        <v>80</v>
      </c>
      <c r="P102" s="4">
        <v>7.6</v>
      </c>
      <c r="Q102" s="4">
        <v>7.7</v>
      </c>
      <c r="R102" s="4">
        <v>7.8</v>
      </c>
      <c r="S102" s="4">
        <v>7.4</v>
      </c>
      <c r="T102" s="4">
        <v>9.4</v>
      </c>
      <c r="U102" s="4">
        <v>24.7</v>
      </c>
      <c r="V102" s="4">
        <v>0</v>
      </c>
      <c r="Y102" s="4">
        <v>24.7</v>
      </c>
      <c r="Z102" s="4">
        <v>49.8</v>
      </c>
      <c r="AA102" s="1">
        <v>5</v>
      </c>
      <c r="AB102" s="2" t="s">
        <v>58</v>
      </c>
      <c r="AC102" s="5">
        <v>49.8</v>
      </c>
      <c r="AD102" s="1">
        <v>5</v>
      </c>
      <c r="AE102" s="2" t="s">
        <v>276</v>
      </c>
      <c r="AG102" s="27" t="str">
        <f t="shared" si="1"/>
        <v>Qualified</v>
      </c>
    </row>
    <row r="103" spans="1:33" ht="11.25" customHeight="1" x14ac:dyDescent="0.2">
      <c r="A103" s="2" t="s">
        <v>277</v>
      </c>
      <c r="B103" s="2" t="s">
        <v>76</v>
      </c>
      <c r="C103" s="2" t="s">
        <v>266</v>
      </c>
      <c r="D103" s="2" t="s">
        <v>267</v>
      </c>
      <c r="E103" s="4">
        <v>8</v>
      </c>
      <c r="F103" s="4">
        <v>7.7</v>
      </c>
      <c r="G103" s="4">
        <v>7.8</v>
      </c>
      <c r="H103" s="4">
        <v>7.9</v>
      </c>
      <c r="I103" s="4">
        <v>9</v>
      </c>
      <c r="J103" s="4">
        <v>24.7</v>
      </c>
      <c r="N103" s="4">
        <v>24.7</v>
      </c>
      <c r="O103" s="9">
        <v>78</v>
      </c>
      <c r="P103" s="4">
        <v>7.5</v>
      </c>
      <c r="Q103" s="4">
        <v>7.4</v>
      </c>
      <c r="R103" s="4">
        <v>7.7</v>
      </c>
      <c r="S103" s="4">
        <v>7.6</v>
      </c>
      <c r="T103" s="4">
        <v>9.8000000000000007</v>
      </c>
      <c r="U103" s="4">
        <v>24.9</v>
      </c>
      <c r="V103" s="4">
        <v>0</v>
      </c>
      <c r="Y103" s="4">
        <v>24.9</v>
      </c>
      <c r="Z103" s="4">
        <v>49.6</v>
      </c>
      <c r="AA103" s="1">
        <v>6</v>
      </c>
      <c r="AB103" s="2" t="s">
        <v>58</v>
      </c>
      <c r="AC103" s="5">
        <v>49.6</v>
      </c>
      <c r="AD103" s="1">
        <v>6</v>
      </c>
      <c r="AE103" s="2" t="s">
        <v>278</v>
      </c>
      <c r="AG103" s="27" t="str">
        <f t="shared" si="1"/>
        <v>Qualified</v>
      </c>
    </row>
    <row r="104" spans="1:33" ht="11.25" customHeight="1" x14ac:dyDescent="0.2">
      <c r="A104" s="2" t="s">
        <v>279</v>
      </c>
      <c r="B104" s="2" t="s">
        <v>83</v>
      </c>
      <c r="C104" s="2" t="s">
        <v>266</v>
      </c>
      <c r="D104" s="2" t="s">
        <v>267</v>
      </c>
      <c r="E104" s="4">
        <v>7.5</v>
      </c>
      <c r="F104" s="4">
        <v>7.7</v>
      </c>
      <c r="G104" s="4">
        <v>7.6</v>
      </c>
      <c r="H104" s="4">
        <v>7</v>
      </c>
      <c r="I104" s="4">
        <v>9.3000000000000007</v>
      </c>
      <c r="J104" s="4">
        <v>24.4</v>
      </c>
      <c r="N104" s="4">
        <v>24.4</v>
      </c>
      <c r="O104" s="9">
        <v>92</v>
      </c>
      <c r="P104" s="4">
        <v>7.6</v>
      </c>
      <c r="Q104" s="4">
        <v>7.8</v>
      </c>
      <c r="R104" s="4">
        <v>7.6</v>
      </c>
      <c r="S104" s="4">
        <v>7.2</v>
      </c>
      <c r="T104" s="4">
        <v>9.6</v>
      </c>
      <c r="U104" s="4">
        <v>24.8</v>
      </c>
      <c r="V104" s="4">
        <v>0</v>
      </c>
      <c r="Y104" s="4">
        <v>24.8</v>
      </c>
      <c r="Z104" s="4">
        <v>49.2</v>
      </c>
      <c r="AA104" s="1">
        <v>7</v>
      </c>
      <c r="AB104" s="2" t="s">
        <v>58</v>
      </c>
      <c r="AC104" s="5">
        <v>49.2</v>
      </c>
      <c r="AD104" s="1">
        <v>7</v>
      </c>
      <c r="AE104" s="2" t="s">
        <v>280</v>
      </c>
      <c r="AG104" s="27" t="str">
        <f t="shared" si="1"/>
        <v>Qualified</v>
      </c>
    </row>
    <row r="105" spans="1:33" ht="11.25" customHeight="1" x14ac:dyDescent="0.2">
      <c r="A105" s="2" t="s">
        <v>281</v>
      </c>
      <c r="B105" s="2" t="s">
        <v>61</v>
      </c>
      <c r="C105" s="2" t="s">
        <v>266</v>
      </c>
      <c r="D105" s="2" t="s">
        <v>267</v>
      </c>
      <c r="E105" s="4">
        <v>7.2</v>
      </c>
      <c r="F105" s="4">
        <v>7.1</v>
      </c>
      <c r="G105" s="4">
        <v>7.1</v>
      </c>
      <c r="H105" s="4">
        <v>7.2</v>
      </c>
      <c r="I105" s="4">
        <v>9</v>
      </c>
      <c r="J105" s="4">
        <v>23.3</v>
      </c>
      <c r="N105" s="4">
        <v>23.3</v>
      </c>
      <c r="O105" s="9">
        <v>94</v>
      </c>
      <c r="P105" s="4">
        <v>7.7</v>
      </c>
      <c r="Q105" s="4">
        <v>8.1</v>
      </c>
      <c r="R105" s="4">
        <v>7.9</v>
      </c>
      <c r="S105" s="4">
        <v>7.5</v>
      </c>
      <c r="T105" s="4">
        <v>9.8000000000000007</v>
      </c>
      <c r="U105" s="4">
        <v>25.4</v>
      </c>
      <c r="V105" s="4">
        <v>0</v>
      </c>
      <c r="Y105" s="4">
        <v>25.4</v>
      </c>
      <c r="Z105" s="4">
        <v>48.7</v>
      </c>
      <c r="AA105" s="1">
        <v>8</v>
      </c>
      <c r="AB105" s="2" t="s">
        <v>58</v>
      </c>
      <c r="AC105" s="5">
        <v>48.7</v>
      </c>
      <c r="AD105" s="1">
        <v>8</v>
      </c>
      <c r="AE105" s="2" t="s">
        <v>282</v>
      </c>
      <c r="AG105" s="27" t="str">
        <f t="shared" si="1"/>
        <v>Qualified</v>
      </c>
    </row>
    <row r="106" spans="1:33" ht="11.25" customHeight="1" x14ac:dyDescent="0.2">
      <c r="A106" s="2"/>
      <c r="B106" s="2"/>
      <c r="C106" s="2"/>
      <c r="D106" s="2"/>
      <c r="E106" s="4"/>
      <c r="F106" s="4"/>
      <c r="G106" s="4"/>
      <c r="H106" s="4"/>
      <c r="I106" s="4"/>
      <c r="J106" s="4"/>
      <c r="N106" s="4"/>
      <c r="O106" s="9"/>
      <c r="P106" s="4"/>
      <c r="Q106" s="4"/>
      <c r="R106" s="4"/>
      <c r="S106" s="4"/>
      <c r="T106" s="4"/>
      <c r="U106" s="4"/>
      <c r="V106" s="4"/>
      <c r="Y106" s="4"/>
      <c r="Z106" s="4"/>
      <c r="AA106" s="1"/>
      <c r="AB106" s="2"/>
      <c r="AC106" s="5"/>
      <c r="AD106" s="1"/>
      <c r="AE106" s="2"/>
      <c r="AG106" s="27" t="str">
        <f t="shared" si="1"/>
        <v/>
      </c>
    </row>
    <row r="107" spans="1:33" s="14" customFormat="1" ht="11.25" customHeight="1" x14ac:dyDescent="0.2">
      <c r="A107" s="11" t="s">
        <v>283</v>
      </c>
      <c r="B107" s="11" t="s">
        <v>76</v>
      </c>
      <c r="C107" s="11" t="s">
        <v>284</v>
      </c>
      <c r="D107" s="11" t="s">
        <v>285</v>
      </c>
      <c r="E107" s="13">
        <v>7.8</v>
      </c>
      <c r="F107" s="13">
        <v>8.1</v>
      </c>
      <c r="G107" s="13">
        <v>7.8</v>
      </c>
      <c r="H107" s="13">
        <v>7.7</v>
      </c>
      <c r="I107" s="13">
        <v>9.6</v>
      </c>
      <c r="J107" s="13">
        <v>25.2</v>
      </c>
      <c r="K107" s="13">
        <v>0</v>
      </c>
      <c r="L107" s="12"/>
      <c r="N107" s="13">
        <v>25.2</v>
      </c>
      <c r="O107" s="16">
        <v>74</v>
      </c>
      <c r="P107" s="13">
        <v>7.7</v>
      </c>
      <c r="Q107" s="13">
        <v>8</v>
      </c>
      <c r="R107" s="13">
        <v>7.9</v>
      </c>
      <c r="S107" s="13">
        <v>7.6</v>
      </c>
      <c r="T107" s="13">
        <v>9.8000000000000007</v>
      </c>
      <c r="U107" s="13">
        <v>25.4</v>
      </c>
      <c r="V107" s="13">
        <v>0</v>
      </c>
      <c r="W107" s="12"/>
      <c r="Y107" s="13">
        <v>25.4</v>
      </c>
      <c r="Z107" s="13">
        <v>50.6</v>
      </c>
      <c r="AA107" s="15">
        <v>1</v>
      </c>
      <c r="AB107" s="11" t="s">
        <v>58</v>
      </c>
      <c r="AC107" s="17">
        <v>50.6</v>
      </c>
      <c r="AD107" s="15">
        <v>1</v>
      </c>
      <c r="AE107" s="11" t="s">
        <v>286</v>
      </c>
      <c r="AG107" s="18" t="str">
        <f t="shared" si="1"/>
        <v>Qualified</v>
      </c>
    </row>
    <row r="108" spans="1:33" ht="11.25" customHeight="1" x14ac:dyDescent="0.2">
      <c r="A108" s="2"/>
      <c r="B108" s="2"/>
      <c r="C108" s="2"/>
      <c r="D108" s="2"/>
      <c r="E108" s="4"/>
      <c r="F108" s="4"/>
      <c r="G108" s="4"/>
      <c r="H108" s="4"/>
      <c r="I108" s="4"/>
      <c r="J108" s="4"/>
      <c r="K108" s="4"/>
      <c r="L108" s="3"/>
      <c r="N108" s="4"/>
      <c r="O108" s="9"/>
      <c r="P108" s="4"/>
      <c r="Q108" s="4"/>
      <c r="R108" s="4"/>
      <c r="S108" s="4"/>
      <c r="T108" s="4"/>
      <c r="U108" s="4"/>
      <c r="V108" s="4"/>
      <c r="W108" s="3"/>
      <c r="Y108" s="4"/>
      <c r="Z108" s="4"/>
      <c r="AA108" s="1"/>
      <c r="AB108" s="2"/>
      <c r="AC108" s="5"/>
      <c r="AD108" s="1"/>
      <c r="AE108" s="2"/>
      <c r="AG108" s="27" t="str">
        <f t="shared" si="1"/>
        <v/>
      </c>
    </row>
    <row r="109" spans="1:33" s="14" customFormat="1" ht="11.25" customHeight="1" x14ac:dyDescent="0.2">
      <c r="A109" s="11" t="s">
        <v>287</v>
      </c>
      <c r="B109" s="11" t="s">
        <v>89</v>
      </c>
      <c r="C109" s="11" t="s">
        <v>288</v>
      </c>
      <c r="D109" s="11" t="s">
        <v>289</v>
      </c>
      <c r="E109" s="13">
        <v>8.1</v>
      </c>
      <c r="F109" s="13">
        <v>8.1</v>
      </c>
      <c r="G109" s="13">
        <v>8</v>
      </c>
      <c r="H109" s="13">
        <v>7.9</v>
      </c>
      <c r="I109" s="13">
        <v>9.6</v>
      </c>
      <c r="J109" s="13">
        <v>25.7</v>
      </c>
      <c r="K109" s="13">
        <v>0</v>
      </c>
      <c r="L109" s="12"/>
      <c r="N109" s="13">
        <v>25.7</v>
      </c>
      <c r="O109" s="16">
        <v>80</v>
      </c>
      <c r="P109" s="13">
        <v>8.3000000000000007</v>
      </c>
      <c r="Q109" s="13">
        <v>8.3000000000000007</v>
      </c>
      <c r="R109" s="13">
        <v>8</v>
      </c>
      <c r="S109" s="13">
        <v>8.1</v>
      </c>
      <c r="T109" s="13">
        <v>9.1999999999999993</v>
      </c>
      <c r="U109" s="13">
        <v>25.6</v>
      </c>
      <c r="V109" s="13">
        <v>0</v>
      </c>
      <c r="W109" s="12"/>
      <c r="Y109" s="13">
        <v>25.6</v>
      </c>
      <c r="Z109" s="13">
        <v>51.3</v>
      </c>
      <c r="AA109" s="15">
        <v>1</v>
      </c>
      <c r="AB109" s="11" t="s">
        <v>58</v>
      </c>
      <c r="AC109" s="17">
        <v>51.3</v>
      </c>
      <c r="AD109" s="15">
        <v>1</v>
      </c>
      <c r="AE109" s="11" t="s">
        <v>290</v>
      </c>
      <c r="AG109" s="18" t="str">
        <f t="shared" si="1"/>
        <v>Qualified</v>
      </c>
    </row>
    <row r="110" spans="1:33" s="14" customFormat="1" ht="11.25" customHeight="1" x14ac:dyDescent="0.2">
      <c r="A110" s="11" t="s">
        <v>291</v>
      </c>
      <c r="B110" s="11" t="s">
        <v>180</v>
      </c>
      <c r="C110" s="11" t="s">
        <v>288</v>
      </c>
      <c r="D110" s="11" t="s">
        <v>289</v>
      </c>
      <c r="E110" s="13">
        <v>7.8</v>
      </c>
      <c r="F110" s="13">
        <v>7.9</v>
      </c>
      <c r="G110" s="13">
        <v>7.7</v>
      </c>
      <c r="H110" s="13">
        <v>7.9</v>
      </c>
      <c r="I110" s="13">
        <v>9.8000000000000007</v>
      </c>
      <c r="J110" s="13">
        <v>25.5</v>
      </c>
      <c r="K110" s="13">
        <v>0</v>
      </c>
      <c r="L110" s="12"/>
      <c r="N110" s="13">
        <v>25.5</v>
      </c>
      <c r="O110" s="16">
        <v>92</v>
      </c>
      <c r="P110" s="13">
        <v>8</v>
      </c>
      <c r="Q110" s="13">
        <v>7.9</v>
      </c>
      <c r="R110" s="13">
        <v>7.9</v>
      </c>
      <c r="S110" s="13">
        <v>7.9</v>
      </c>
      <c r="T110" s="13">
        <v>9.5</v>
      </c>
      <c r="U110" s="13">
        <v>25.3</v>
      </c>
      <c r="V110" s="13">
        <v>0</v>
      </c>
      <c r="W110" s="12"/>
      <c r="Y110" s="13">
        <v>25.3</v>
      </c>
      <c r="Z110" s="13">
        <v>50.8</v>
      </c>
      <c r="AA110" s="15">
        <v>2</v>
      </c>
      <c r="AB110" s="11" t="s">
        <v>58</v>
      </c>
      <c r="AC110" s="17">
        <v>50.8</v>
      </c>
      <c r="AD110" s="15">
        <v>2</v>
      </c>
      <c r="AE110" s="11" t="s">
        <v>292</v>
      </c>
      <c r="AG110" s="18" t="str">
        <f t="shared" si="1"/>
        <v>Qualified</v>
      </c>
    </row>
    <row r="111" spans="1:33" ht="11.25" customHeight="1" x14ac:dyDescent="0.2">
      <c r="A111" s="2" t="s">
        <v>293</v>
      </c>
      <c r="B111" s="2" t="s">
        <v>204</v>
      </c>
      <c r="C111" s="2" t="s">
        <v>288</v>
      </c>
      <c r="D111" s="2" t="s">
        <v>289</v>
      </c>
      <c r="E111" s="4">
        <v>7.9</v>
      </c>
      <c r="F111" s="4">
        <v>8</v>
      </c>
      <c r="G111" s="4">
        <v>7.9</v>
      </c>
      <c r="H111" s="4">
        <v>7.8</v>
      </c>
      <c r="I111" s="4">
        <v>9.9</v>
      </c>
      <c r="J111" s="4">
        <v>25.7</v>
      </c>
      <c r="K111" s="4">
        <v>0</v>
      </c>
      <c r="L111" s="3"/>
      <c r="N111" s="4">
        <v>25.7</v>
      </c>
      <c r="O111" s="9" t="s">
        <v>294</v>
      </c>
      <c r="P111" s="4">
        <v>7.6</v>
      </c>
      <c r="Q111" s="4">
        <v>7.5</v>
      </c>
      <c r="R111" s="4">
        <v>7.7</v>
      </c>
      <c r="S111" s="4">
        <v>7.5</v>
      </c>
      <c r="T111" s="4">
        <v>9.9</v>
      </c>
      <c r="U111" s="4">
        <v>25</v>
      </c>
      <c r="V111" s="4">
        <v>0</v>
      </c>
      <c r="W111" s="3"/>
      <c r="Y111" s="4">
        <v>25</v>
      </c>
      <c r="Z111" s="4">
        <v>50.7</v>
      </c>
      <c r="AA111" s="1">
        <v>3</v>
      </c>
      <c r="AB111" s="2" t="s">
        <v>58</v>
      </c>
      <c r="AC111" s="5">
        <v>50.7</v>
      </c>
      <c r="AD111" s="1">
        <v>3</v>
      </c>
      <c r="AE111" s="2" t="s">
        <v>295</v>
      </c>
      <c r="AG111" s="27" t="str">
        <f t="shared" si="1"/>
        <v>Qualified</v>
      </c>
    </row>
    <row r="112" spans="1:33" ht="11.25" customHeight="1" x14ac:dyDescent="0.2">
      <c r="A112" s="2" t="s">
        <v>296</v>
      </c>
      <c r="B112" s="2" t="s">
        <v>83</v>
      </c>
      <c r="C112" s="2" t="s">
        <v>288</v>
      </c>
      <c r="D112" s="2" t="s">
        <v>289</v>
      </c>
      <c r="E112" s="4">
        <v>7.6</v>
      </c>
      <c r="F112" s="4">
        <v>7.8</v>
      </c>
      <c r="G112" s="4">
        <v>7.6</v>
      </c>
      <c r="H112" s="4">
        <v>7.5</v>
      </c>
      <c r="I112" s="4">
        <v>9.5</v>
      </c>
      <c r="J112" s="4">
        <v>24.7</v>
      </c>
      <c r="K112" s="4">
        <v>0</v>
      </c>
      <c r="L112" s="3"/>
      <c r="N112" s="4">
        <v>24.7</v>
      </c>
      <c r="O112" s="9">
        <v>90</v>
      </c>
      <c r="P112" s="4">
        <v>7.7</v>
      </c>
      <c r="Q112" s="4">
        <v>7.8</v>
      </c>
      <c r="R112" s="4">
        <v>8</v>
      </c>
      <c r="S112" s="4">
        <v>8.1</v>
      </c>
      <c r="T112" s="4">
        <v>9.9</v>
      </c>
      <c r="U112" s="4">
        <v>25.7</v>
      </c>
      <c r="V112" s="4">
        <v>0</v>
      </c>
      <c r="W112" s="3"/>
      <c r="Y112" s="4">
        <v>25.7</v>
      </c>
      <c r="Z112" s="4">
        <v>50.4</v>
      </c>
      <c r="AA112" s="1">
        <v>4</v>
      </c>
      <c r="AB112" s="2" t="s">
        <v>58</v>
      </c>
      <c r="AC112" s="5">
        <v>50.4</v>
      </c>
      <c r="AD112" s="1">
        <v>4</v>
      </c>
      <c r="AE112" s="2" t="s">
        <v>297</v>
      </c>
      <c r="AG112" s="27" t="str">
        <f t="shared" si="1"/>
        <v>Qualified</v>
      </c>
    </row>
    <row r="113" spans="1:33" ht="11.25" customHeight="1" x14ac:dyDescent="0.2">
      <c r="A113" s="2" t="s">
        <v>298</v>
      </c>
      <c r="B113" s="2" t="s">
        <v>83</v>
      </c>
      <c r="C113" s="2" t="s">
        <v>288</v>
      </c>
      <c r="D113" s="2" t="s">
        <v>289</v>
      </c>
      <c r="E113" s="4">
        <v>7.8</v>
      </c>
      <c r="F113" s="4">
        <v>8</v>
      </c>
      <c r="G113" s="4">
        <v>7.8</v>
      </c>
      <c r="H113" s="4">
        <v>7.7</v>
      </c>
      <c r="I113" s="4">
        <v>9.6999999999999993</v>
      </c>
      <c r="J113" s="4">
        <v>25.3</v>
      </c>
      <c r="K113" s="4">
        <v>0</v>
      </c>
      <c r="L113" s="3"/>
      <c r="N113" s="4">
        <v>25.3</v>
      </c>
      <c r="O113" s="9">
        <v>89</v>
      </c>
      <c r="P113" s="4">
        <v>7.6</v>
      </c>
      <c r="Q113" s="4">
        <v>7.7</v>
      </c>
      <c r="R113" s="4">
        <v>7.7</v>
      </c>
      <c r="S113" s="4">
        <v>7.6</v>
      </c>
      <c r="T113" s="4">
        <v>9.6</v>
      </c>
      <c r="U113" s="4">
        <v>24.9</v>
      </c>
      <c r="V113" s="4">
        <v>0</v>
      </c>
      <c r="W113" s="3"/>
      <c r="Y113" s="4">
        <v>24.9</v>
      </c>
      <c r="Z113" s="4">
        <v>50.2</v>
      </c>
      <c r="AA113" s="1">
        <v>5</v>
      </c>
      <c r="AB113" s="2" t="s">
        <v>58</v>
      </c>
      <c r="AC113" s="5">
        <v>50.2</v>
      </c>
      <c r="AD113" s="1">
        <v>5</v>
      </c>
      <c r="AE113" s="2" t="s">
        <v>299</v>
      </c>
      <c r="AG113" s="27" t="str">
        <f t="shared" si="1"/>
        <v>Qualified</v>
      </c>
    </row>
    <row r="114" spans="1:33" ht="11.25" customHeight="1" x14ac:dyDescent="0.2">
      <c r="A114" s="2" t="s">
        <v>300</v>
      </c>
      <c r="B114" s="2" t="s">
        <v>72</v>
      </c>
      <c r="C114" s="2" t="s">
        <v>288</v>
      </c>
      <c r="D114" s="2" t="s">
        <v>289</v>
      </c>
      <c r="E114" s="4">
        <v>7.7</v>
      </c>
      <c r="F114" s="4">
        <v>7.5</v>
      </c>
      <c r="G114" s="4">
        <v>7.6</v>
      </c>
      <c r="H114" s="4">
        <v>7.4</v>
      </c>
      <c r="I114" s="4">
        <v>10</v>
      </c>
      <c r="J114" s="4">
        <v>25.1</v>
      </c>
      <c r="K114" s="4">
        <v>0</v>
      </c>
      <c r="L114" s="3"/>
      <c r="N114" s="4">
        <v>25.1</v>
      </c>
      <c r="O114" s="9">
        <v>0</v>
      </c>
      <c r="P114" s="4">
        <v>7.6</v>
      </c>
      <c r="Q114" s="4">
        <v>7.5</v>
      </c>
      <c r="R114" s="4">
        <v>7.6</v>
      </c>
      <c r="S114" s="4">
        <v>7.7</v>
      </c>
      <c r="T114" s="4">
        <v>9.9</v>
      </c>
      <c r="U114" s="4">
        <v>25.1</v>
      </c>
      <c r="V114" s="4">
        <v>0</v>
      </c>
      <c r="W114" s="3"/>
      <c r="Y114" s="4">
        <v>25.1</v>
      </c>
      <c r="Z114" s="4">
        <v>50.2</v>
      </c>
      <c r="AA114" s="1">
        <v>5</v>
      </c>
      <c r="AB114" s="2" t="s">
        <v>58</v>
      </c>
      <c r="AC114" s="5">
        <v>50.2</v>
      </c>
      <c r="AD114" s="1">
        <v>5</v>
      </c>
      <c r="AE114" s="2" t="s">
        <v>301</v>
      </c>
      <c r="AG114" s="27" t="str">
        <f t="shared" si="1"/>
        <v/>
      </c>
    </row>
    <row r="115" spans="1:33" ht="11.25" customHeight="1" x14ac:dyDescent="0.2">
      <c r="A115" s="2" t="s">
        <v>302</v>
      </c>
      <c r="B115" s="2" t="s">
        <v>101</v>
      </c>
      <c r="C115" s="2" t="s">
        <v>288</v>
      </c>
      <c r="D115" s="2" t="s">
        <v>289</v>
      </c>
      <c r="E115" s="4">
        <v>7.5</v>
      </c>
      <c r="F115" s="4">
        <v>7.7</v>
      </c>
      <c r="G115" s="4">
        <v>7.6</v>
      </c>
      <c r="H115" s="4">
        <v>7.6</v>
      </c>
      <c r="I115" s="4">
        <v>9.8000000000000007</v>
      </c>
      <c r="J115" s="4">
        <v>25</v>
      </c>
      <c r="K115" s="4">
        <v>0</v>
      </c>
      <c r="L115" s="3"/>
      <c r="N115" s="4">
        <v>25</v>
      </c>
      <c r="O115" s="9">
        <v>89</v>
      </c>
      <c r="P115" s="4">
        <v>7.7</v>
      </c>
      <c r="Q115" s="4">
        <v>7.8</v>
      </c>
      <c r="R115" s="4">
        <v>7.8</v>
      </c>
      <c r="S115" s="4">
        <v>7.8</v>
      </c>
      <c r="T115" s="4">
        <v>9.6</v>
      </c>
      <c r="U115" s="4">
        <v>25.2</v>
      </c>
      <c r="V115" s="4">
        <v>0</v>
      </c>
      <c r="W115" s="3"/>
      <c r="Y115" s="4">
        <v>25.2</v>
      </c>
      <c r="Z115" s="4">
        <v>50.2</v>
      </c>
      <c r="AA115" s="1">
        <v>5</v>
      </c>
      <c r="AB115" s="2" t="s">
        <v>58</v>
      </c>
      <c r="AC115" s="5">
        <v>50.2</v>
      </c>
      <c r="AD115" s="1">
        <v>5</v>
      </c>
      <c r="AE115" s="2" t="s">
        <v>303</v>
      </c>
      <c r="AG115" s="27" t="str">
        <f t="shared" si="1"/>
        <v>Qualified</v>
      </c>
    </row>
    <row r="116" spans="1:33" ht="11.25" customHeight="1" x14ac:dyDescent="0.2">
      <c r="A116" s="2" t="s">
        <v>304</v>
      </c>
      <c r="B116" s="2" t="s">
        <v>83</v>
      </c>
      <c r="C116" s="2" t="s">
        <v>288</v>
      </c>
      <c r="D116" s="2" t="s">
        <v>289</v>
      </c>
      <c r="E116" s="4">
        <v>7.6</v>
      </c>
      <c r="F116" s="4">
        <v>7.7</v>
      </c>
      <c r="G116" s="4">
        <v>7.6</v>
      </c>
      <c r="H116" s="4">
        <v>7.4</v>
      </c>
      <c r="I116" s="4">
        <v>9.6999999999999993</v>
      </c>
      <c r="J116" s="4">
        <v>24.9</v>
      </c>
      <c r="K116" s="4">
        <v>0</v>
      </c>
      <c r="L116" s="3"/>
      <c r="N116" s="4">
        <v>24.9</v>
      </c>
      <c r="O116" s="9">
        <v>82</v>
      </c>
      <c r="P116" s="4">
        <v>7.6</v>
      </c>
      <c r="Q116" s="4">
        <v>7.6</v>
      </c>
      <c r="R116" s="4">
        <v>7.7</v>
      </c>
      <c r="S116" s="4">
        <v>7.6</v>
      </c>
      <c r="T116" s="4">
        <v>9.9</v>
      </c>
      <c r="U116" s="4">
        <v>25.1</v>
      </c>
      <c r="V116" s="4">
        <v>0</v>
      </c>
      <c r="W116" s="3"/>
      <c r="Y116" s="4">
        <v>25.1</v>
      </c>
      <c r="Z116" s="4">
        <v>50</v>
      </c>
      <c r="AA116" s="1">
        <v>8</v>
      </c>
      <c r="AB116" s="2" t="s">
        <v>58</v>
      </c>
      <c r="AC116" s="5">
        <v>50</v>
      </c>
      <c r="AD116" s="1">
        <v>8</v>
      </c>
      <c r="AE116" s="2" t="s">
        <v>305</v>
      </c>
      <c r="AG116" s="27" t="str">
        <f t="shared" si="1"/>
        <v>Qualified</v>
      </c>
    </row>
    <row r="117" spans="1:33" ht="11.25" customHeight="1" x14ac:dyDescent="0.2">
      <c r="A117" s="2" t="s">
        <v>306</v>
      </c>
      <c r="B117" s="2" t="s">
        <v>83</v>
      </c>
      <c r="C117" s="2" t="s">
        <v>288</v>
      </c>
      <c r="D117" s="2" t="s">
        <v>289</v>
      </c>
      <c r="E117" s="4">
        <v>7.4</v>
      </c>
      <c r="F117" s="4">
        <v>7.6</v>
      </c>
      <c r="G117" s="4">
        <v>7.3</v>
      </c>
      <c r="H117" s="4">
        <v>7.3</v>
      </c>
      <c r="I117" s="4">
        <v>10</v>
      </c>
      <c r="J117" s="4">
        <v>24.7</v>
      </c>
      <c r="K117" s="4">
        <v>0</v>
      </c>
      <c r="L117" s="3"/>
      <c r="N117" s="4">
        <v>24.7</v>
      </c>
      <c r="O117" s="9">
        <v>90</v>
      </c>
      <c r="P117" s="4">
        <v>7.6</v>
      </c>
      <c r="Q117" s="4">
        <v>7.9</v>
      </c>
      <c r="R117" s="4">
        <v>7.9</v>
      </c>
      <c r="S117" s="4">
        <v>7.5</v>
      </c>
      <c r="T117" s="4">
        <v>9.8000000000000007</v>
      </c>
      <c r="U117" s="4">
        <v>25.3</v>
      </c>
      <c r="V117" s="4">
        <v>0</v>
      </c>
      <c r="W117" s="3"/>
      <c r="Y117" s="4">
        <v>25.3</v>
      </c>
      <c r="Z117" s="4">
        <v>50</v>
      </c>
      <c r="AA117" s="1">
        <v>8</v>
      </c>
      <c r="AB117" s="2" t="s">
        <v>58</v>
      </c>
      <c r="AC117" s="5">
        <v>50</v>
      </c>
      <c r="AD117" s="1">
        <v>8</v>
      </c>
      <c r="AE117" s="2" t="s">
        <v>307</v>
      </c>
      <c r="AG117" s="27" t="str">
        <f t="shared" si="1"/>
        <v>Qualified</v>
      </c>
    </row>
    <row r="118" spans="1:33" ht="11.25" customHeight="1" x14ac:dyDescent="0.2">
      <c r="A118" s="2" t="s">
        <v>308</v>
      </c>
      <c r="B118" s="2" t="s">
        <v>76</v>
      </c>
      <c r="C118" s="2" t="s">
        <v>288</v>
      </c>
      <c r="D118" s="2" t="s">
        <v>289</v>
      </c>
      <c r="E118" s="4">
        <v>7.7</v>
      </c>
      <c r="F118" s="4">
        <v>7.8</v>
      </c>
      <c r="G118" s="4">
        <v>8</v>
      </c>
      <c r="H118" s="4">
        <v>7.8</v>
      </c>
      <c r="I118" s="4">
        <v>9.6</v>
      </c>
      <c r="J118" s="4">
        <v>25.2</v>
      </c>
      <c r="K118" s="4">
        <v>0</v>
      </c>
      <c r="L118" s="3"/>
      <c r="N118" s="4">
        <v>25.2</v>
      </c>
      <c r="O118" s="9">
        <v>88</v>
      </c>
      <c r="P118" s="4">
        <v>7.7</v>
      </c>
      <c r="Q118" s="4">
        <v>7.5</v>
      </c>
      <c r="R118" s="4">
        <v>7.8</v>
      </c>
      <c r="S118" s="4">
        <v>7.6</v>
      </c>
      <c r="T118" s="4">
        <v>9.5</v>
      </c>
      <c r="U118" s="4">
        <v>24.8</v>
      </c>
      <c r="V118" s="4">
        <v>0</v>
      </c>
      <c r="W118" s="3"/>
      <c r="Y118" s="4">
        <v>24.8</v>
      </c>
      <c r="Z118" s="4">
        <v>50</v>
      </c>
      <c r="AA118" s="1">
        <v>8</v>
      </c>
      <c r="AB118" s="2" t="s">
        <v>58</v>
      </c>
      <c r="AC118" s="5">
        <v>50</v>
      </c>
      <c r="AD118" s="1">
        <v>8</v>
      </c>
      <c r="AE118" s="2" t="s">
        <v>309</v>
      </c>
      <c r="AG118" s="27" t="str">
        <f t="shared" si="1"/>
        <v>Qualified</v>
      </c>
    </row>
    <row r="119" spans="1:33" ht="11.25" customHeight="1" x14ac:dyDescent="0.2">
      <c r="A119" s="2" t="s">
        <v>310</v>
      </c>
      <c r="B119" s="2" t="s">
        <v>89</v>
      </c>
      <c r="C119" s="2" t="s">
        <v>288</v>
      </c>
      <c r="D119" s="2" t="s">
        <v>289</v>
      </c>
      <c r="E119" s="4">
        <v>7.7</v>
      </c>
      <c r="F119" s="4">
        <v>7.7</v>
      </c>
      <c r="G119" s="4">
        <v>7.5</v>
      </c>
      <c r="H119" s="4">
        <v>7.3</v>
      </c>
      <c r="I119" s="4">
        <v>9.6</v>
      </c>
      <c r="J119" s="4">
        <v>24.8</v>
      </c>
      <c r="K119" s="4">
        <v>0</v>
      </c>
      <c r="L119" s="3"/>
      <c r="N119" s="4">
        <v>24.8</v>
      </c>
      <c r="O119" s="9">
        <v>0</v>
      </c>
      <c r="P119" s="4">
        <v>7.7</v>
      </c>
      <c r="Q119" s="4">
        <v>7.6</v>
      </c>
      <c r="R119" s="4">
        <v>7.8</v>
      </c>
      <c r="S119" s="4">
        <v>7.4</v>
      </c>
      <c r="T119" s="4">
        <v>9.6</v>
      </c>
      <c r="U119" s="4">
        <v>24.9</v>
      </c>
      <c r="V119" s="4">
        <v>0</v>
      </c>
      <c r="W119" s="3"/>
      <c r="Y119" s="4">
        <v>24.9</v>
      </c>
      <c r="Z119" s="4">
        <v>49.7</v>
      </c>
      <c r="AA119" s="1">
        <v>11</v>
      </c>
      <c r="AB119" s="2" t="s">
        <v>58</v>
      </c>
      <c r="AC119" s="5">
        <v>49.7</v>
      </c>
      <c r="AD119" s="1">
        <v>11</v>
      </c>
      <c r="AE119" s="2" t="s">
        <v>311</v>
      </c>
      <c r="AG119" s="27" t="str">
        <f t="shared" si="1"/>
        <v/>
      </c>
    </row>
    <row r="120" spans="1:33" ht="11.25" customHeight="1" x14ac:dyDescent="0.2">
      <c r="A120" s="2" t="s">
        <v>312</v>
      </c>
      <c r="B120" s="2" t="s">
        <v>65</v>
      </c>
      <c r="C120" s="2" t="s">
        <v>288</v>
      </c>
      <c r="D120" s="2" t="s">
        <v>289</v>
      </c>
      <c r="E120" s="4">
        <v>7.6</v>
      </c>
      <c r="F120" s="4">
        <v>7.6</v>
      </c>
      <c r="G120" s="4">
        <v>7.5</v>
      </c>
      <c r="H120" s="4">
        <v>7.6</v>
      </c>
      <c r="I120" s="4">
        <v>9.9</v>
      </c>
      <c r="J120" s="4">
        <v>25.1</v>
      </c>
      <c r="K120" s="4">
        <v>0</v>
      </c>
      <c r="L120" s="3"/>
      <c r="N120" s="4">
        <v>25.1</v>
      </c>
      <c r="O120" s="9">
        <v>74</v>
      </c>
      <c r="P120" s="4">
        <v>7.5</v>
      </c>
      <c r="Q120" s="4">
        <v>7.4</v>
      </c>
      <c r="R120" s="4">
        <v>7.6</v>
      </c>
      <c r="S120" s="4">
        <v>7.3</v>
      </c>
      <c r="T120" s="4">
        <v>9.5</v>
      </c>
      <c r="U120" s="4">
        <v>24.4</v>
      </c>
      <c r="V120" s="4">
        <v>0</v>
      </c>
      <c r="W120" s="3"/>
      <c r="Y120" s="4">
        <v>24.4</v>
      </c>
      <c r="Z120" s="4">
        <v>49.5</v>
      </c>
      <c r="AA120" s="1">
        <v>12</v>
      </c>
      <c r="AB120" s="2" t="s">
        <v>58</v>
      </c>
      <c r="AC120" s="5">
        <v>49.5</v>
      </c>
      <c r="AD120" s="1">
        <v>12</v>
      </c>
      <c r="AE120" s="2" t="s">
        <v>313</v>
      </c>
      <c r="AG120" s="27" t="str">
        <f t="shared" si="1"/>
        <v>Qualified</v>
      </c>
    </row>
    <row r="121" spans="1:33" ht="11.25" customHeight="1" x14ac:dyDescent="0.2">
      <c r="A121" s="2" t="s">
        <v>314</v>
      </c>
      <c r="B121" s="2" t="s">
        <v>92</v>
      </c>
      <c r="C121" s="2" t="s">
        <v>288</v>
      </c>
      <c r="D121" s="2" t="s">
        <v>289</v>
      </c>
      <c r="E121" s="4">
        <v>7.4</v>
      </c>
      <c r="F121" s="4">
        <v>7.4</v>
      </c>
      <c r="G121" s="4">
        <v>7.5</v>
      </c>
      <c r="H121" s="4">
        <v>7.4</v>
      </c>
      <c r="I121" s="4">
        <v>9.8000000000000007</v>
      </c>
      <c r="J121" s="4">
        <v>24.6</v>
      </c>
      <c r="K121" s="4">
        <v>0</v>
      </c>
      <c r="L121" s="3"/>
      <c r="N121" s="4">
        <v>24.6</v>
      </c>
      <c r="O121" s="9">
        <v>74</v>
      </c>
      <c r="P121" s="4">
        <v>7.4</v>
      </c>
      <c r="Q121" s="4">
        <v>7.4</v>
      </c>
      <c r="R121" s="4">
        <v>7.3</v>
      </c>
      <c r="S121" s="4">
        <v>7.1</v>
      </c>
      <c r="T121" s="4">
        <v>9.6</v>
      </c>
      <c r="U121" s="4">
        <v>24.3</v>
      </c>
      <c r="V121" s="4">
        <v>0</v>
      </c>
      <c r="W121" s="3"/>
      <c r="Y121" s="4">
        <v>24.3</v>
      </c>
      <c r="Z121" s="4">
        <v>48.9</v>
      </c>
      <c r="AA121" s="1">
        <v>13</v>
      </c>
      <c r="AB121" s="2" t="s">
        <v>58</v>
      </c>
      <c r="AC121" s="5">
        <v>48.9</v>
      </c>
      <c r="AD121" s="1">
        <v>13</v>
      </c>
      <c r="AE121" s="2" t="s">
        <v>315</v>
      </c>
      <c r="AG121" s="27" t="str">
        <f t="shared" si="1"/>
        <v>Qualified</v>
      </c>
    </row>
    <row r="122" spans="1:33" ht="11.25" customHeight="1" x14ac:dyDescent="0.2">
      <c r="A122" s="2" t="s">
        <v>316</v>
      </c>
      <c r="B122" s="2" t="s">
        <v>76</v>
      </c>
      <c r="C122" s="2" t="s">
        <v>288</v>
      </c>
      <c r="D122" s="2" t="s">
        <v>289</v>
      </c>
      <c r="E122" s="4">
        <v>7.5</v>
      </c>
      <c r="F122" s="4">
        <v>7.6</v>
      </c>
      <c r="G122" s="4">
        <v>7.6</v>
      </c>
      <c r="H122" s="4">
        <v>7.5</v>
      </c>
      <c r="I122" s="4">
        <v>9.8000000000000007</v>
      </c>
      <c r="J122" s="4">
        <v>24.9</v>
      </c>
      <c r="K122" s="4">
        <v>0</v>
      </c>
      <c r="L122" s="3"/>
      <c r="N122" s="4">
        <v>24.9</v>
      </c>
      <c r="O122" s="9">
        <v>90</v>
      </c>
      <c r="P122" s="4">
        <v>7.3</v>
      </c>
      <c r="Q122" s="4">
        <v>7.3</v>
      </c>
      <c r="R122" s="4">
        <v>7.3</v>
      </c>
      <c r="S122" s="4">
        <v>7.4</v>
      </c>
      <c r="T122" s="4">
        <v>8.8000000000000007</v>
      </c>
      <c r="U122" s="4">
        <v>23.4</v>
      </c>
      <c r="V122" s="4">
        <v>0</v>
      </c>
      <c r="W122" s="3"/>
      <c r="Y122" s="4">
        <v>23.4</v>
      </c>
      <c r="Z122" s="4">
        <v>48.3</v>
      </c>
      <c r="AA122" s="1">
        <v>14</v>
      </c>
      <c r="AB122" s="2" t="s">
        <v>58</v>
      </c>
      <c r="AC122" s="5">
        <v>48.3</v>
      </c>
      <c r="AD122" s="1">
        <v>14</v>
      </c>
      <c r="AE122" s="2" t="s">
        <v>317</v>
      </c>
      <c r="AG122" s="27" t="str">
        <f t="shared" si="1"/>
        <v>Qualified</v>
      </c>
    </row>
    <row r="123" spans="1:33" ht="11.25" customHeight="1" x14ac:dyDescent="0.2">
      <c r="A123" s="2" t="s">
        <v>318</v>
      </c>
      <c r="B123" s="2" t="s">
        <v>86</v>
      </c>
      <c r="C123" s="2" t="s">
        <v>288</v>
      </c>
      <c r="D123" s="2" t="s">
        <v>289</v>
      </c>
      <c r="E123" s="4">
        <v>7</v>
      </c>
      <c r="F123" s="4">
        <v>7.1</v>
      </c>
      <c r="G123" s="4">
        <v>7</v>
      </c>
      <c r="H123" s="4">
        <v>6.9</v>
      </c>
      <c r="I123" s="4">
        <v>9.5</v>
      </c>
      <c r="J123" s="4">
        <v>23.5</v>
      </c>
      <c r="K123" s="4">
        <v>0</v>
      </c>
      <c r="L123" s="3"/>
      <c r="N123" s="4">
        <v>23.5</v>
      </c>
      <c r="O123" s="9">
        <v>90</v>
      </c>
      <c r="P123" s="4">
        <v>7.4</v>
      </c>
      <c r="Q123" s="4">
        <v>7.4</v>
      </c>
      <c r="R123" s="4">
        <v>7.4</v>
      </c>
      <c r="S123" s="4">
        <v>7.3</v>
      </c>
      <c r="T123" s="4">
        <v>9.9</v>
      </c>
      <c r="U123" s="4">
        <v>24.7</v>
      </c>
      <c r="V123" s="4">
        <v>0</v>
      </c>
      <c r="W123" s="3"/>
      <c r="Y123" s="4">
        <v>24.7</v>
      </c>
      <c r="Z123" s="4">
        <v>48.2</v>
      </c>
      <c r="AA123" s="1">
        <v>15</v>
      </c>
      <c r="AB123" s="2" t="s">
        <v>58</v>
      </c>
      <c r="AC123" s="5">
        <v>48.2</v>
      </c>
      <c r="AD123" s="1">
        <v>15</v>
      </c>
      <c r="AE123" s="2" t="s">
        <v>319</v>
      </c>
      <c r="AG123" s="27" t="str">
        <f t="shared" si="1"/>
        <v>Qualified</v>
      </c>
    </row>
    <row r="124" spans="1:33" ht="11.25" customHeight="1" x14ac:dyDescent="0.2">
      <c r="A124" s="2" t="s">
        <v>320</v>
      </c>
      <c r="B124" s="2" t="s">
        <v>245</v>
      </c>
      <c r="C124" s="2" t="s">
        <v>288</v>
      </c>
      <c r="D124" s="2" t="s">
        <v>289</v>
      </c>
      <c r="E124" s="4">
        <v>7</v>
      </c>
      <c r="F124" s="4">
        <v>7</v>
      </c>
      <c r="G124" s="4">
        <v>7.2</v>
      </c>
      <c r="H124" s="4">
        <v>7.3</v>
      </c>
      <c r="I124" s="4">
        <v>9.5</v>
      </c>
      <c r="J124" s="4">
        <v>23.7</v>
      </c>
      <c r="K124" s="4">
        <v>0</v>
      </c>
      <c r="L124" s="3"/>
      <c r="M124" s="3">
        <v>0.2</v>
      </c>
      <c r="N124" s="4">
        <v>23.5</v>
      </c>
      <c r="O124" s="9">
        <v>0</v>
      </c>
      <c r="P124" s="4">
        <v>7.6</v>
      </c>
      <c r="Q124" s="4">
        <v>7.3</v>
      </c>
      <c r="R124" s="4">
        <v>7.4</v>
      </c>
      <c r="S124" s="4">
        <v>7.4</v>
      </c>
      <c r="T124" s="4">
        <v>9.6</v>
      </c>
      <c r="U124" s="4">
        <v>24.4</v>
      </c>
      <c r="V124" s="4">
        <v>0</v>
      </c>
      <c r="W124" s="3"/>
      <c r="X124" s="3">
        <v>0.2</v>
      </c>
      <c r="Y124" s="4">
        <v>24.2</v>
      </c>
      <c r="Z124" s="4">
        <v>47.7</v>
      </c>
      <c r="AA124" s="1">
        <v>16</v>
      </c>
      <c r="AB124" s="2" t="s">
        <v>58</v>
      </c>
      <c r="AC124" s="5">
        <v>47.7</v>
      </c>
      <c r="AD124" s="1">
        <v>16</v>
      </c>
      <c r="AE124" s="2" t="s">
        <v>321</v>
      </c>
      <c r="AG124" s="27" t="str">
        <f t="shared" si="1"/>
        <v/>
      </c>
    </row>
    <row r="125" spans="1:33" ht="11.25" customHeight="1" x14ac:dyDescent="0.2">
      <c r="A125" s="2" t="s">
        <v>322</v>
      </c>
      <c r="B125" s="2" t="s">
        <v>76</v>
      </c>
      <c r="C125" s="2" t="s">
        <v>288</v>
      </c>
      <c r="D125" s="2" t="s">
        <v>289</v>
      </c>
      <c r="E125" s="4">
        <v>7.3</v>
      </c>
      <c r="F125" s="4">
        <v>7.4</v>
      </c>
      <c r="G125" s="4">
        <v>7.3</v>
      </c>
      <c r="H125" s="4">
        <v>7.2</v>
      </c>
      <c r="I125" s="4">
        <v>9.8000000000000007</v>
      </c>
      <c r="J125" s="4">
        <v>24.4</v>
      </c>
      <c r="K125" s="4">
        <v>0</v>
      </c>
      <c r="L125" s="3"/>
      <c r="N125" s="4">
        <v>24.4</v>
      </c>
      <c r="O125" s="9">
        <v>72</v>
      </c>
      <c r="P125" s="4">
        <v>7</v>
      </c>
      <c r="Q125" s="4">
        <v>6.8</v>
      </c>
      <c r="R125" s="4">
        <v>6.7</v>
      </c>
      <c r="S125" s="4">
        <v>6.7</v>
      </c>
      <c r="T125" s="4">
        <v>9.8000000000000007</v>
      </c>
      <c r="U125" s="4">
        <v>23.3</v>
      </c>
      <c r="V125" s="4">
        <v>0</v>
      </c>
      <c r="W125" s="3"/>
      <c r="Y125" s="4">
        <v>23.3</v>
      </c>
      <c r="Z125" s="4">
        <v>47.7</v>
      </c>
      <c r="AA125" s="1">
        <v>17</v>
      </c>
      <c r="AB125" s="2" t="s">
        <v>58</v>
      </c>
      <c r="AC125" s="5">
        <v>47.7</v>
      </c>
      <c r="AD125" s="1">
        <v>17</v>
      </c>
      <c r="AE125" s="2" t="s">
        <v>323</v>
      </c>
      <c r="AG125" s="27" t="str">
        <f t="shared" si="1"/>
        <v/>
      </c>
    </row>
    <row r="126" spans="1:33" ht="11.25" customHeight="1" x14ac:dyDescent="0.2">
      <c r="A126" s="2"/>
      <c r="B126" s="19"/>
      <c r="C126" s="2"/>
      <c r="D126" s="2"/>
      <c r="E126" s="4"/>
      <c r="F126" s="4"/>
      <c r="G126" s="4"/>
      <c r="H126" s="4"/>
      <c r="I126" s="4"/>
      <c r="J126" s="4"/>
      <c r="K126" s="7"/>
      <c r="L126" s="8"/>
      <c r="N126" s="4"/>
      <c r="O126" s="9"/>
      <c r="P126" s="4"/>
      <c r="Q126" s="4"/>
      <c r="R126" s="4"/>
      <c r="S126" s="4"/>
      <c r="T126" s="4"/>
      <c r="U126" s="4"/>
      <c r="V126" s="4"/>
      <c r="W126" s="8"/>
      <c r="Y126" s="4"/>
      <c r="Z126" s="4"/>
      <c r="AA126" s="1"/>
      <c r="AB126" s="2"/>
      <c r="AC126" s="5"/>
      <c r="AD126" s="1"/>
      <c r="AE126" s="2"/>
      <c r="AG126" s="27" t="str">
        <f t="shared" si="1"/>
        <v/>
      </c>
    </row>
    <row r="127" spans="1:33" s="14" customFormat="1" ht="11.25" customHeight="1" x14ac:dyDescent="0.2">
      <c r="A127" s="11" t="s">
        <v>324</v>
      </c>
      <c r="B127" s="11" t="s">
        <v>72</v>
      </c>
      <c r="C127" s="11" t="s">
        <v>325</v>
      </c>
      <c r="D127" s="11" t="s">
        <v>326</v>
      </c>
      <c r="E127" s="13">
        <v>7.8</v>
      </c>
      <c r="F127" s="13">
        <v>7.7</v>
      </c>
      <c r="G127" s="13">
        <v>7.5</v>
      </c>
      <c r="H127" s="13">
        <v>7.5</v>
      </c>
      <c r="I127" s="13">
        <v>9.5</v>
      </c>
      <c r="J127" s="13">
        <v>24.7</v>
      </c>
      <c r="N127" s="13">
        <v>24.7</v>
      </c>
      <c r="O127" s="16">
        <v>94</v>
      </c>
      <c r="P127" s="13">
        <v>7.6</v>
      </c>
      <c r="Q127" s="13">
        <v>7.8</v>
      </c>
      <c r="R127" s="13">
        <v>8</v>
      </c>
      <c r="S127" s="13">
        <v>7.8</v>
      </c>
      <c r="T127" s="13">
        <v>9.6999999999999993</v>
      </c>
      <c r="U127" s="13">
        <v>25.3</v>
      </c>
      <c r="V127" s="13">
        <v>0</v>
      </c>
      <c r="Y127" s="13">
        <v>25.3</v>
      </c>
      <c r="Z127" s="13">
        <v>50</v>
      </c>
      <c r="AA127" s="15">
        <v>1</v>
      </c>
      <c r="AB127" s="11" t="s">
        <v>58</v>
      </c>
      <c r="AC127" s="17">
        <v>50</v>
      </c>
      <c r="AD127" s="15">
        <v>1</v>
      </c>
      <c r="AE127" s="11" t="s">
        <v>327</v>
      </c>
      <c r="AG127" s="18" t="str">
        <f t="shared" si="1"/>
        <v>Qualified</v>
      </c>
    </row>
    <row r="128" spans="1:33" s="14" customFormat="1" ht="11.25" customHeight="1" x14ac:dyDescent="0.2">
      <c r="A128" s="11" t="s">
        <v>328</v>
      </c>
      <c r="B128" s="11" t="s">
        <v>55</v>
      </c>
      <c r="C128" s="11" t="s">
        <v>325</v>
      </c>
      <c r="D128" s="11" t="s">
        <v>326</v>
      </c>
      <c r="E128" s="13">
        <v>7.9</v>
      </c>
      <c r="F128" s="13">
        <v>8</v>
      </c>
      <c r="G128" s="13">
        <v>7.7</v>
      </c>
      <c r="H128" s="13">
        <v>7.7</v>
      </c>
      <c r="I128" s="13">
        <v>9.3000000000000007</v>
      </c>
      <c r="J128" s="13">
        <v>24.9</v>
      </c>
      <c r="N128" s="13">
        <v>24.9</v>
      </c>
      <c r="O128" s="16">
        <v>82</v>
      </c>
      <c r="P128" s="13">
        <v>7.6</v>
      </c>
      <c r="Q128" s="13">
        <v>8</v>
      </c>
      <c r="R128" s="13">
        <v>7.6</v>
      </c>
      <c r="S128" s="13">
        <v>7.3</v>
      </c>
      <c r="T128" s="13">
        <v>9.6999999999999993</v>
      </c>
      <c r="U128" s="13">
        <v>24.9</v>
      </c>
      <c r="V128" s="13">
        <v>0</v>
      </c>
      <c r="Y128" s="13">
        <v>24.9</v>
      </c>
      <c r="Z128" s="13">
        <v>49.8</v>
      </c>
      <c r="AA128" s="15">
        <v>2</v>
      </c>
      <c r="AB128" s="11" t="s">
        <v>58</v>
      </c>
      <c r="AC128" s="17">
        <v>49.8</v>
      </c>
      <c r="AD128" s="15">
        <v>2</v>
      </c>
      <c r="AE128" s="11" t="s">
        <v>329</v>
      </c>
      <c r="AG128" s="18" t="str">
        <f t="shared" si="1"/>
        <v>Qualified</v>
      </c>
    </row>
    <row r="129" spans="1:33" ht="11.25" customHeight="1" x14ac:dyDescent="0.2">
      <c r="A129" s="2"/>
      <c r="B129" s="2"/>
      <c r="C129" s="2"/>
      <c r="D129" s="2"/>
      <c r="E129" s="4"/>
      <c r="F129" s="4"/>
      <c r="G129" s="4"/>
      <c r="H129" s="4"/>
      <c r="I129" s="4"/>
      <c r="J129" s="4"/>
      <c r="N129" s="4"/>
      <c r="O129" s="9"/>
      <c r="P129" s="4"/>
      <c r="Q129" s="4"/>
      <c r="R129" s="4"/>
      <c r="S129" s="4"/>
      <c r="T129" s="4"/>
      <c r="U129" s="4"/>
      <c r="V129" s="4"/>
      <c r="Y129" s="4"/>
      <c r="Z129" s="4"/>
      <c r="AA129" s="1"/>
      <c r="AB129" s="2"/>
      <c r="AC129" s="5"/>
      <c r="AD129" s="1"/>
      <c r="AE129" s="2"/>
      <c r="AG129" s="27" t="str">
        <f t="shared" si="1"/>
        <v/>
      </c>
    </row>
    <row r="130" spans="1:33" s="14" customFormat="1" ht="11.25" customHeight="1" x14ac:dyDescent="0.2">
      <c r="A130" s="11" t="s">
        <v>330</v>
      </c>
      <c r="B130" s="11" t="s">
        <v>76</v>
      </c>
      <c r="C130" s="11" t="s">
        <v>331</v>
      </c>
      <c r="D130" s="11" t="s">
        <v>332</v>
      </c>
      <c r="E130" s="13">
        <v>8.1</v>
      </c>
      <c r="F130" s="13">
        <v>8.1999999999999993</v>
      </c>
      <c r="G130" s="13">
        <v>8.3000000000000007</v>
      </c>
      <c r="H130" s="13">
        <v>8</v>
      </c>
      <c r="I130" s="13">
        <v>9.8000000000000007</v>
      </c>
      <c r="J130" s="13">
        <v>26.1</v>
      </c>
      <c r="N130" s="13">
        <v>26.1</v>
      </c>
      <c r="O130" s="16">
        <v>80</v>
      </c>
      <c r="P130" s="13">
        <v>8.1</v>
      </c>
      <c r="Q130" s="13">
        <v>8.1999999999999993</v>
      </c>
      <c r="R130" s="13">
        <v>8.4</v>
      </c>
      <c r="S130" s="13">
        <v>7.9</v>
      </c>
      <c r="T130" s="13">
        <v>9.6</v>
      </c>
      <c r="U130" s="13">
        <v>25.9</v>
      </c>
      <c r="V130" s="13">
        <v>0</v>
      </c>
      <c r="Y130" s="13">
        <v>25.9</v>
      </c>
      <c r="Z130" s="13">
        <v>52</v>
      </c>
      <c r="AA130" s="15">
        <v>1</v>
      </c>
      <c r="AB130" s="11" t="s">
        <v>58</v>
      </c>
      <c r="AC130" s="17">
        <v>52</v>
      </c>
      <c r="AD130" s="15">
        <v>1</v>
      </c>
      <c r="AE130" s="11" t="s">
        <v>333</v>
      </c>
      <c r="AG130" s="18" t="str">
        <f t="shared" si="1"/>
        <v>Qualified</v>
      </c>
    </row>
    <row r="131" spans="1:33" s="14" customFormat="1" ht="11.25" customHeight="1" x14ac:dyDescent="0.2">
      <c r="A131" s="11" t="s">
        <v>334</v>
      </c>
      <c r="B131" s="11" t="s">
        <v>89</v>
      </c>
      <c r="C131" s="11" t="s">
        <v>331</v>
      </c>
      <c r="D131" s="11" t="s">
        <v>332</v>
      </c>
      <c r="E131" s="13">
        <v>8.1</v>
      </c>
      <c r="F131" s="13">
        <v>8.1</v>
      </c>
      <c r="G131" s="13">
        <v>8.3000000000000007</v>
      </c>
      <c r="H131" s="13">
        <v>7.9</v>
      </c>
      <c r="I131" s="13">
        <v>9.3000000000000007</v>
      </c>
      <c r="J131" s="13">
        <v>25.5</v>
      </c>
      <c r="N131" s="13">
        <v>25.5</v>
      </c>
      <c r="O131" s="16">
        <v>86</v>
      </c>
      <c r="P131" s="13">
        <v>8</v>
      </c>
      <c r="Q131" s="13">
        <v>8.1999999999999993</v>
      </c>
      <c r="R131" s="13">
        <v>8</v>
      </c>
      <c r="S131" s="13">
        <v>8.1</v>
      </c>
      <c r="T131" s="13">
        <v>10</v>
      </c>
      <c r="U131" s="13">
        <v>26.1</v>
      </c>
      <c r="V131" s="13">
        <v>0</v>
      </c>
      <c r="Y131" s="13">
        <v>26.1</v>
      </c>
      <c r="Z131" s="13">
        <v>51.6</v>
      </c>
      <c r="AA131" s="15">
        <v>2</v>
      </c>
      <c r="AB131" s="11" t="s">
        <v>58</v>
      </c>
      <c r="AC131" s="17">
        <v>51.6</v>
      </c>
      <c r="AD131" s="15">
        <v>2</v>
      </c>
      <c r="AE131" s="11" t="s">
        <v>335</v>
      </c>
      <c r="AG131" s="18" t="str">
        <f t="shared" ref="AG131:AG194" si="2">IF(AND(AC131&gt;=48,O131&gt;=70),"Qualified","")</f>
        <v>Qualified</v>
      </c>
    </row>
    <row r="132" spans="1:33" ht="11.25" customHeight="1" x14ac:dyDescent="0.2">
      <c r="A132" s="2" t="s">
        <v>336</v>
      </c>
      <c r="B132" s="2" t="s">
        <v>189</v>
      </c>
      <c r="C132" s="2" t="s">
        <v>331</v>
      </c>
      <c r="D132" s="2" t="s">
        <v>332</v>
      </c>
      <c r="E132" s="4">
        <v>7.7</v>
      </c>
      <c r="F132" s="4">
        <v>8.1</v>
      </c>
      <c r="G132" s="4">
        <v>8</v>
      </c>
      <c r="H132" s="4">
        <v>7.7</v>
      </c>
      <c r="I132" s="4">
        <v>9.6999999999999993</v>
      </c>
      <c r="J132" s="4">
        <v>25.4</v>
      </c>
      <c r="N132" s="4">
        <v>25.4</v>
      </c>
      <c r="O132" s="9">
        <v>92</v>
      </c>
      <c r="P132" s="4">
        <v>7.9</v>
      </c>
      <c r="Q132" s="4">
        <v>8.1</v>
      </c>
      <c r="R132" s="4">
        <v>8.3000000000000007</v>
      </c>
      <c r="S132" s="4">
        <v>7.7</v>
      </c>
      <c r="T132" s="4">
        <v>9.5</v>
      </c>
      <c r="U132" s="4">
        <v>25.5</v>
      </c>
      <c r="V132" s="4">
        <v>0</v>
      </c>
      <c r="Y132" s="4">
        <v>25.5</v>
      </c>
      <c r="Z132" s="4">
        <v>50.9</v>
      </c>
      <c r="AA132" s="1">
        <v>3</v>
      </c>
      <c r="AB132" s="2" t="s">
        <v>58</v>
      </c>
      <c r="AC132" s="5">
        <v>50.9</v>
      </c>
      <c r="AD132" s="1">
        <v>3</v>
      </c>
      <c r="AE132" s="2" t="s">
        <v>337</v>
      </c>
      <c r="AG132" s="27" t="str">
        <f t="shared" si="2"/>
        <v>Qualified</v>
      </c>
    </row>
    <row r="133" spans="1:33" ht="11.25" customHeight="1" x14ac:dyDescent="0.2">
      <c r="A133" s="2" t="s">
        <v>338</v>
      </c>
      <c r="B133" s="2" t="s">
        <v>92</v>
      </c>
      <c r="C133" s="2" t="s">
        <v>331</v>
      </c>
      <c r="D133" s="2" t="s">
        <v>332</v>
      </c>
      <c r="E133" s="4">
        <v>7.8</v>
      </c>
      <c r="F133" s="4">
        <v>8</v>
      </c>
      <c r="G133" s="4">
        <v>8</v>
      </c>
      <c r="H133" s="4">
        <v>7.9</v>
      </c>
      <c r="I133" s="4">
        <v>9.6999999999999993</v>
      </c>
      <c r="J133" s="4">
        <v>25.6</v>
      </c>
      <c r="N133" s="4">
        <v>25.6</v>
      </c>
      <c r="O133" s="9">
        <v>86</v>
      </c>
      <c r="P133" s="4">
        <v>7.6</v>
      </c>
      <c r="Q133" s="4">
        <v>7.8</v>
      </c>
      <c r="R133" s="4">
        <v>7.8</v>
      </c>
      <c r="S133" s="4">
        <v>7.9</v>
      </c>
      <c r="T133" s="4">
        <v>9.6</v>
      </c>
      <c r="U133" s="4">
        <v>25.2</v>
      </c>
      <c r="V133" s="4">
        <v>0</v>
      </c>
      <c r="Y133" s="4">
        <v>25.2</v>
      </c>
      <c r="Z133" s="4">
        <v>50.8</v>
      </c>
      <c r="AA133" s="1">
        <v>4</v>
      </c>
      <c r="AB133" s="2" t="s">
        <v>58</v>
      </c>
      <c r="AC133" s="5">
        <v>50.8</v>
      </c>
      <c r="AD133" s="1">
        <v>4</v>
      </c>
      <c r="AE133" s="2" t="s">
        <v>339</v>
      </c>
      <c r="AG133" s="27" t="str">
        <f t="shared" si="2"/>
        <v>Qualified</v>
      </c>
    </row>
    <row r="134" spans="1:33" ht="11.25" customHeight="1" x14ac:dyDescent="0.2">
      <c r="A134" s="2" t="s">
        <v>340</v>
      </c>
      <c r="B134" s="2" t="s">
        <v>92</v>
      </c>
      <c r="C134" s="2" t="s">
        <v>331</v>
      </c>
      <c r="D134" s="2" t="s">
        <v>332</v>
      </c>
      <c r="E134" s="4">
        <v>7.6</v>
      </c>
      <c r="F134" s="4">
        <v>7.4</v>
      </c>
      <c r="G134" s="4">
        <v>7.4</v>
      </c>
      <c r="H134" s="4">
        <v>7.5</v>
      </c>
      <c r="I134" s="4">
        <v>9.8000000000000007</v>
      </c>
      <c r="J134" s="4">
        <v>24.7</v>
      </c>
      <c r="N134" s="4">
        <v>24.7</v>
      </c>
      <c r="O134" s="9">
        <v>86</v>
      </c>
      <c r="P134" s="4">
        <v>7.1</v>
      </c>
      <c r="Q134" s="4">
        <v>7.6</v>
      </c>
      <c r="R134" s="4">
        <v>7.4</v>
      </c>
      <c r="S134" s="4">
        <v>7.5</v>
      </c>
      <c r="T134" s="4">
        <v>9.6999999999999993</v>
      </c>
      <c r="U134" s="4">
        <v>24.6</v>
      </c>
      <c r="V134" s="4">
        <v>0</v>
      </c>
      <c r="Y134" s="4">
        <v>24.6</v>
      </c>
      <c r="Z134" s="4">
        <v>49.3</v>
      </c>
      <c r="AA134" s="1">
        <v>5</v>
      </c>
      <c r="AB134" s="2" t="s">
        <v>58</v>
      </c>
      <c r="AC134" s="5">
        <v>49.3</v>
      </c>
      <c r="AD134" s="1">
        <v>5</v>
      </c>
      <c r="AE134" s="2" t="s">
        <v>341</v>
      </c>
      <c r="AG134" s="27" t="str">
        <f t="shared" si="2"/>
        <v>Qualified</v>
      </c>
    </row>
    <row r="135" spans="1:33" ht="11.25" customHeight="1" x14ac:dyDescent="0.2">
      <c r="A135" s="2" t="s">
        <v>342</v>
      </c>
      <c r="B135" s="2" t="s">
        <v>55</v>
      </c>
      <c r="C135" s="2" t="s">
        <v>331</v>
      </c>
      <c r="D135" s="2" t="s">
        <v>332</v>
      </c>
      <c r="E135" s="4">
        <v>7.7</v>
      </c>
      <c r="F135" s="4">
        <v>7.4</v>
      </c>
      <c r="G135" s="4">
        <v>7.2</v>
      </c>
      <c r="H135" s="4">
        <v>7.4</v>
      </c>
      <c r="I135" s="4">
        <v>9.9</v>
      </c>
      <c r="J135" s="4">
        <v>24.7</v>
      </c>
      <c r="N135" s="4">
        <v>24.7</v>
      </c>
      <c r="O135" s="9">
        <v>84</v>
      </c>
      <c r="P135" s="4">
        <v>7.4</v>
      </c>
      <c r="Q135" s="4">
        <v>7.1</v>
      </c>
      <c r="R135" s="4">
        <v>6.9</v>
      </c>
      <c r="S135" s="4">
        <v>7</v>
      </c>
      <c r="T135" s="4">
        <v>9.5</v>
      </c>
      <c r="U135" s="4">
        <v>23.6</v>
      </c>
      <c r="V135" s="4">
        <v>0</v>
      </c>
      <c r="Y135" s="4">
        <v>23.6</v>
      </c>
      <c r="Z135" s="4">
        <v>48.3</v>
      </c>
      <c r="AA135" s="1">
        <v>6</v>
      </c>
      <c r="AB135" s="2" t="s">
        <v>58</v>
      </c>
      <c r="AC135" s="5">
        <v>48.3</v>
      </c>
      <c r="AD135" s="1">
        <v>6</v>
      </c>
      <c r="AE135" s="2" t="s">
        <v>343</v>
      </c>
      <c r="AG135" s="27" t="str">
        <f t="shared" si="2"/>
        <v>Qualified</v>
      </c>
    </row>
    <row r="136" spans="1:33" ht="11.25" customHeight="1" x14ac:dyDescent="0.2">
      <c r="A136" s="2"/>
      <c r="B136" s="2"/>
      <c r="C136" s="2"/>
      <c r="D136" s="2"/>
      <c r="E136" s="4"/>
      <c r="F136" s="4"/>
      <c r="G136" s="4"/>
      <c r="H136" s="4"/>
      <c r="I136" s="4"/>
      <c r="J136" s="4"/>
      <c r="N136" s="4"/>
      <c r="O136" s="9"/>
      <c r="P136" s="4"/>
      <c r="Q136" s="4"/>
      <c r="R136" s="4"/>
      <c r="S136" s="4"/>
      <c r="T136" s="4"/>
      <c r="U136" s="4"/>
      <c r="V136" s="4"/>
      <c r="Y136" s="4"/>
      <c r="Z136" s="4"/>
      <c r="AA136" s="1"/>
      <c r="AB136" s="2"/>
      <c r="AC136" s="5"/>
      <c r="AD136" s="1"/>
      <c r="AE136" s="2"/>
      <c r="AG136" s="27" t="str">
        <f t="shared" si="2"/>
        <v/>
      </c>
    </row>
    <row r="137" spans="1:33" s="14" customFormat="1" ht="11.25" customHeight="1" x14ac:dyDescent="0.2">
      <c r="A137" s="11" t="s">
        <v>344</v>
      </c>
      <c r="B137" s="11" t="s">
        <v>189</v>
      </c>
      <c r="C137" s="11" t="s">
        <v>345</v>
      </c>
      <c r="D137" s="11" t="s">
        <v>346</v>
      </c>
      <c r="E137" s="13">
        <v>7.5</v>
      </c>
      <c r="F137" s="13">
        <v>7.4</v>
      </c>
      <c r="G137" s="13">
        <v>7.5</v>
      </c>
      <c r="H137" s="13">
        <v>7.3</v>
      </c>
      <c r="I137" s="13">
        <v>9.8000000000000007</v>
      </c>
      <c r="J137" s="13">
        <v>24.7</v>
      </c>
      <c r="N137" s="13">
        <v>24.7</v>
      </c>
      <c r="O137" s="16">
        <v>70</v>
      </c>
      <c r="P137" s="13">
        <v>7.4</v>
      </c>
      <c r="Q137" s="13">
        <v>7.4</v>
      </c>
      <c r="R137" s="13">
        <v>7.4</v>
      </c>
      <c r="S137" s="13">
        <v>7.2</v>
      </c>
      <c r="T137" s="13">
        <v>9.9</v>
      </c>
      <c r="U137" s="13">
        <v>24.7</v>
      </c>
      <c r="V137" s="13">
        <v>0</v>
      </c>
      <c r="Y137" s="13">
        <v>24.7</v>
      </c>
      <c r="Z137" s="13">
        <v>49.4</v>
      </c>
      <c r="AA137" s="15">
        <v>1</v>
      </c>
      <c r="AB137" s="11" t="s">
        <v>58</v>
      </c>
      <c r="AC137" s="17">
        <v>49.4</v>
      </c>
      <c r="AD137" s="15">
        <v>1</v>
      </c>
      <c r="AE137" s="11" t="s">
        <v>347</v>
      </c>
      <c r="AG137" s="18" t="str">
        <f t="shared" si="2"/>
        <v>Qualified</v>
      </c>
    </row>
    <row r="138" spans="1:33" s="14" customFormat="1" ht="11.25" customHeight="1" x14ac:dyDescent="0.2">
      <c r="A138" s="11" t="s">
        <v>348</v>
      </c>
      <c r="B138" s="11" t="s">
        <v>92</v>
      </c>
      <c r="C138" s="11" t="s">
        <v>345</v>
      </c>
      <c r="D138" s="11" t="s">
        <v>346</v>
      </c>
      <c r="E138" s="13">
        <v>7.3</v>
      </c>
      <c r="F138" s="13">
        <v>7.3</v>
      </c>
      <c r="G138" s="13">
        <v>7.4</v>
      </c>
      <c r="H138" s="13">
        <v>7.2</v>
      </c>
      <c r="I138" s="13">
        <v>9.9</v>
      </c>
      <c r="J138" s="13">
        <v>24.5</v>
      </c>
      <c r="N138" s="13">
        <v>24.5</v>
      </c>
      <c r="O138" s="16">
        <v>72</v>
      </c>
      <c r="P138" s="13">
        <v>7.4</v>
      </c>
      <c r="Q138" s="13">
        <v>7.4</v>
      </c>
      <c r="R138" s="13">
        <v>7.3</v>
      </c>
      <c r="S138" s="13">
        <v>7.1</v>
      </c>
      <c r="T138" s="13">
        <v>9.8000000000000007</v>
      </c>
      <c r="U138" s="13">
        <v>24.5</v>
      </c>
      <c r="V138" s="13">
        <v>0</v>
      </c>
      <c r="Y138" s="13">
        <v>24.5</v>
      </c>
      <c r="Z138" s="13">
        <v>49</v>
      </c>
      <c r="AA138" s="15">
        <v>2</v>
      </c>
      <c r="AB138" s="11" t="s">
        <v>58</v>
      </c>
      <c r="AC138" s="17">
        <v>49</v>
      </c>
      <c r="AD138" s="15">
        <v>2</v>
      </c>
      <c r="AE138" s="11" t="s">
        <v>349</v>
      </c>
      <c r="AG138" s="18" t="str">
        <f t="shared" si="2"/>
        <v>Qualified</v>
      </c>
    </row>
    <row r="139" spans="1:33" ht="11.25" customHeight="1" x14ac:dyDescent="0.2">
      <c r="A139" s="2" t="s">
        <v>350</v>
      </c>
      <c r="B139" s="2" t="s">
        <v>92</v>
      </c>
      <c r="C139" s="2" t="s">
        <v>345</v>
      </c>
      <c r="D139" s="2" t="s">
        <v>346</v>
      </c>
      <c r="E139" s="4">
        <v>7.2</v>
      </c>
      <c r="F139" s="4">
        <v>7.2</v>
      </c>
      <c r="G139" s="4">
        <v>7.1</v>
      </c>
      <c r="H139" s="4">
        <v>7</v>
      </c>
      <c r="I139" s="4">
        <v>9.6</v>
      </c>
      <c r="J139" s="4">
        <v>23.9</v>
      </c>
      <c r="N139" s="4">
        <v>23.9</v>
      </c>
      <c r="O139" s="9" t="s">
        <v>58</v>
      </c>
      <c r="P139" s="4">
        <v>7.1</v>
      </c>
      <c r="Q139" s="4">
        <v>7</v>
      </c>
      <c r="R139" s="4">
        <v>7</v>
      </c>
      <c r="S139" s="4">
        <v>6.8</v>
      </c>
      <c r="T139" s="4">
        <v>9.6999999999999993</v>
      </c>
      <c r="U139" s="4">
        <v>23.7</v>
      </c>
      <c r="V139" s="4">
        <v>0</v>
      </c>
      <c r="Y139" s="4">
        <v>23.7</v>
      </c>
      <c r="Z139" s="4">
        <v>47.6</v>
      </c>
      <c r="AA139" s="1">
        <v>3</v>
      </c>
      <c r="AB139" s="2" t="s">
        <v>58</v>
      </c>
      <c r="AC139" s="5">
        <v>47.6</v>
      </c>
      <c r="AD139" s="1">
        <v>3</v>
      </c>
      <c r="AE139" s="2" t="s">
        <v>351</v>
      </c>
      <c r="AG139" s="27" t="str">
        <f t="shared" si="2"/>
        <v/>
      </c>
    </row>
    <row r="140" spans="1:33" ht="11.25" customHeight="1" x14ac:dyDescent="0.2">
      <c r="A140" s="2"/>
      <c r="B140" s="2"/>
      <c r="C140" s="2"/>
      <c r="D140" s="2"/>
      <c r="E140" s="4"/>
      <c r="F140" s="4"/>
      <c r="G140" s="4"/>
      <c r="H140" s="4"/>
      <c r="I140" s="4"/>
      <c r="J140" s="4"/>
      <c r="N140" s="4"/>
      <c r="O140" s="9"/>
      <c r="P140" s="4"/>
      <c r="Q140" s="4"/>
      <c r="R140" s="4"/>
      <c r="S140" s="4"/>
      <c r="T140" s="4"/>
      <c r="U140" s="4"/>
      <c r="V140" s="4"/>
      <c r="Y140" s="4"/>
      <c r="Z140" s="4"/>
      <c r="AA140" s="1"/>
      <c r="AB140" s="2"/>
      <c r="AC140" s="5"/>
      <c r="AD140" s="1"/>
      <c r="AE140" s="2"/>
      <c r="AG140" s="27" t="str">
        <f t="shared" si="2"/>
        <v/>
      </c>
    </row>
    <row r="141" spans="1:33" s="14" customFormat="1" ht="11.25" customHeight="1" x14ac:dyDescent="0.2">
      <c r="A141" s="11" t="s">
        <v>352</v>
      </c>
      <c r="B141" s="11" t="s">
        <v>89</v>
      </c>
      <c r="C141" s="11" t="s">
        <v>353</v>
      </c>
      <c r="D141" s="11" t="s">
        <v>354</v>
      </c>
      <c r="E141" s="13">
        <v>8.8000000000000007</v>
      </c>
      <c r="F141" s="13">
        <v>8.9</v>
      </c>
      <c r="G141" s="13">
        <v>8.8000000000000007</v>
      </c>
      <c r="H141" s="13">
        <v>8.6999999999999993</v>
      </c>
      <c r="I141" s="13">
        <v>9.9</v>
      </c>
      <c r="J141" s="13">
        <v>27.5</v>
      </c>
      <c r="K141" s="13">
        <v>0</v>
      </c>
      <c r="L141" s="12"/>
      <c r="N141" s="13">
        <v>27.5</v>
      </c>
      <c r="O141" s="16">
        <v>80</v>
      </c>
      <c r="P141" s="13">
        <v>8.6999999999999993</v>
      </c>
      <c r="Q141" s="13">
        <v>8.6999999999999993</v>
      </c>
      <c r="R141" s="13">
        <v>8.5</v>
      </c>
      <c r="S141" s="13">
        <v>8.5</v>
      </c>
      <c r="T141" s="13">
        <v>9.4</v>
      </c>
      <c r="U141" s="13">
        <v>26.6</v>
      </c>
      <c r="V141" s="13">
        <v>0</v>
      </c>
      <c r="W141" s="12"/>
      <c r="Y141" s="13">
        <v>26.6</v>
      </c>
      <c r="Z141" s="13">
        <v>54.1</v>
      </c>
      <c r="AA141" s="15">
        <v>1</v>
      </c>
      <c r="AB141" s="11" t="s">
        <v>58</v>
      </c>
      <c r="AC141" s="17">
        <v>54.1</v>
      </c>
      <c r="AD141" s="15">
        <v>1</v>
      </c>
      <c r="AE141" s="11" t="s">
        <v>355</v>
      </c>
      <c r="AG141" s="18" t="str">
        <f t="shared" si="2"/>
        <v>Qualified</v>
      </c>
    </row>
    <row r="142" spans="1:33" s="14" customFormat="1" ht="11.25" customHeight="1" x14ac:dyDescent="0.2">
      <c r="A142" s="11" t="s">
        <v>356</v>
      </c>
      <c r="B142" s="11" t="s">
        <v>65</v>
      </c>
      <c r="C142" s="11" t="s">
        <v>353</v>
      </c>
      <c r="D142" s="11" t="s">
        <v>354</v>
      </c>
      <c r="E142" s="13">
        <v>8.4</v>
      </c>
      <c r="F142" s="13">
        <v>8.3000000000000007</v>
      </c>
      <c r="G142" s="13">
        <v>8</v>
      </c>
      <c r="H142" s="13">
        <v>8.1</v>
      </c>
      <c r="I142" s="13">
        <v>9.6999999999999993</v>
      </c>
      <c r="J142" s="13">
        <v>26.1</v>
      </c>
      <c r="K142" s="13">
        <v>0</v>
      </c>
      <c r="L142" s="12"/>
      <c r="N142" s="13">
        <v>26.1</v>
      </c>
      <c r="O142" s="16">
        <v>82</v>
      </c>
      <c r="P142" s="13">
        <v>8.4</v>
      </c>
      <c r="Q142" s="13">
        <v>8.3000000000000007</v>
      </c>
      <c r="R142" s="13">
        <v>8</v>
      </c>
      <c r="S142" s="13">
        <v>8.5</v>
      </c>
      <c r="T142" s="13">
        <v>9.3000000000000007</v>
      </c>
      <c r="U142" s="13">
        <v>26</v>
      </c>
      <c r="V142" s="13">
        <v>0</v>
      </c>
      <c r="W142" s="12"/>
      <c r="Y142" s="13">
        <v>26</v>
      </c>
      <c r="Z142" s="13">
        <v>52.1</v>
      </c>
      <c r="AA142" s="15">
        <v>2</v>
      </c>
      <c r="AB142" s="11" t="s">
        <v>58</v>
      </c>
      <c r="AC142" s="17">
        <v>52.1</v>
      </c>
      <c r="AD142" s="15">
        <v>2</v>
      </c>
      <c r="AE142" s="11" t="s">
        <v>357</v>
      </c>
      <c r="AG142" s="18" t="str">
        <f t="shared" si="2"/>
        <v>Qualified</v>
      </c>
    </row>
    <row r="143" spans="1:33" ht="11.25" customHeight="1" x14ac:dyDescent="0.2">
      <c r="A143" s="2" t="s">
        <v>358</v>
      </c>
      <c r="B143" s="2" t="s">
        <v>204</v>
      </c>
      <c r="C143" s="2" t="s">
        <v>353</v>
      </c>
      <c r="D143" s="2" t="s">
        <v>354</v>
      </c>
      <c r="E143" s="4">
        <v>8.3000000000000007</v>
      </c>
      <c r="F143" s="4">
        <v>8.1999999999999993</v>
      </c>
      <c r="G143" s="4">
        <v>8.3000000000000007</v>
      </c>
      <c r="H143" s="4">
        <v>8.1</v>
      </c>
      <c r="I143" s="4">
        <v>10</v>
      </c>
      <c r="J143" s="4">
        <v>26.5</v>
      </c>
      <c r="K143" s="4">
        <v>0</v>
      </c>
      <c r="L143" s="3"/>
      <c r="N143" s="4">
        <v>26.5</v>
      </c>
      <c r="O143" s="9">
        <v>0</v>
      </c>
      <c r="P143" s="4">
        <v>7.9</v>
      </c>
      <c r="Q143" s="4">
        <v>7.6</v>
      </c>
      <c r="R143" s="4">
        <v>8</v>
      </c>
      <c r="S143" s="4">
        <v>7.8</v>
      </c>
      <c r="T143" s="4">
        <v>9.5</v>
      </c>
      <c r="U143" s="4">
        <v>25.2</v>
      </c>
      <c r="V143" s="4">
        <v>0</v>
      </c>
      <c r="W143" s="3"/>
      <c r="Y143" s="4">
        <v>25.2</v>
      </c>
      <c r="Z143" s="4">
        <v>51.7</v>
      </c>
      <c r="AA143" s="1">
        <v>3</v>
      </c>
      <c r="AB143" s="2" t="s">
        <v>58</v>
      </c>
      <c r="AC143" s="5">
        <v>51.7</v>
      </c>
      <c r="AD143" s="1">
        <v>3</v>
      </c>
      <c r="AE143" s="2" t="s">
        <v>359</v>
      </c>
      <c r="AG143" s="27" t="str">
        <f t="shared" si="2"/>
        <v/>
      </c>
    </row>
    <row r="144" spans="1:33" ht="11.25" customHeight="1" x14ac:dyDescent="0.2">
      <c r="A144" s="2" t="s">
        <v>360</v>
      </c>
      <c r="B144" s="2" t="s">
        <v>76</v>
      </c>
      <c r="C144" s="2" t="s">
        <v>353</v>
      </c>
      <c r="D144" s="2" t="s">
        <v>354</v>
      </c>
      <c r="E144" s="4">
        <v>8.1</v>
      </c>
      <c r="F144" s="4">
        <v>8</v>
      </c>
      <c r="G144" s="4">
        <v>8.3000000000000007</v>
      </c>
      <c r="H144" s="4">
        <v>8.1</v>
      </c>
      <c r="I144" s="4">
        <v>9.8000000000000007</v>
      </c>
      <c r="J144" s="4">
        <v>26</v>
      </c>
      <c r="K144" s="4">
        <v>0</v>
      </c>
      <c r="L144" s="3"/>
      <c r="N144" s="4">
        <v>26</v>
      </c>
      <c r="O144" s="9">
        <v>91</v>
      </c>
      <c r="P144" s="4">
        <v>7.8</v>
      </c>
      <c r="Q144" s="4">
        <v>8</v>
      </c>
      <c r="R144" s="4">
        <v>7.9</v>
      </c>
      <c r="S144" s="4">
        <v>7.8</v>
      </c>
      <c r="T144" s="4">
        <v>9.6999999999999993</v>
      </c>
      <c r="U144" s="4">
        <v>25.4</v>
      </c>
      <c r="V144" s="4">
        <v>0</v>
      </c>
      <c r="W144" s="3"/>
      <c r="Y144" s="4">
        <v>25.4</v>
      </c>
      <c r="Z144" s="4">
        <v>51.4</v>
      </c>
      <c r="AA144" s="1">
        <v>4</v>
      </c>
      <c r="AB144" s="2" t="s">
        <v>58</v>
      </c>
      <c r="AC144" s="5">
        <v>51.4</v>
      </c>
      <c r="AD144" s="1">
        <v>4</v>
      </c>
      <c r="AE144" s="2" t="s">
        <v>361</v>
      </c>
      <c r="AG144" s="27" t="str">
        <f t="shared" si="2"/>
        <v>Qualified</v>
      </c>
    </row>
    <row r="145" spans="1:33" ht="11.25" customHeight="1" x14ac:dyDescent="0.2">
      <c r="A145" s="2" t="s">
        <v>362</v>
      </c>
      <c r="B145" s="2" t="s">
        <v>72</v>
      </c>
      <c r="C145" s="2" t="s">
        <v>353</v>
      </c>
      <c r="D145" s="2" t="s">
        <v>354</v>
      </c>
      <c r="E145" s="4">
        <v>8.1</v>
      </c>
      <c r="F145" s="4">
        <v>8.1</v>
      </c>
      <c r="G145" s="4">
        <v>8</v>
      </c>
      <c r="H145" s="4">
        <v>8</v>
      </c>
      <c r="I145" s="4">
        <v>9.3000000000000007</v>
      </c>
      <c r="J145" s="4">
        <v>25.4</v>
      </c>
      <c r="K145" s="4">
        <v>0</v>
      </c>
      <c r="L145" s="3"/>
      <c r="N145" s="4">
        <v>25.4</v>
      </c>
      <c r="O145" s="9">
        <v>92</v>
      </c>
      <c r="P145" s="4">
        <v>8.1999999999999993</v>
      </c>
      <c r="Q145" s="4">
        <v>7.9</v>
      </c>
      <c r="R145" s="4">
        <v>8.3000000000000007</v>
      </c>
      <c r="S145" s="4">
        <v>8.1999999999999993</v>
      </c>
      <c r="T145" s="4">
        <v>9.6</v>
      </c>
      <c r="U145" s="4">
        <v>26</v>
      </c>
      <c r="V145" s="4">
        <v>0</v>
      </c>
      <c r="W145" s="3"/>
      <c r="Y145" s="4">
        <v>26</v>
      </c>
      <c r="Z145" s="4">
        <v>51.4</v>
      </c>
      <c r="AA145" s="1">
        <v>4</v>
      </c>
      <c r="AB145" s="2" t="s">
        <v>58</v>
      </c>
      <c r="AC145" s="5">
        <v>51.4</v>
      </c>
      <c r="AD145" s="1">
        <v>4</v>
      </c>
      <c r="AE145" s="2" t="s">
        <v>363</v>
      </c>
      <c r="AG145" s="27" t="str">
        <f t="shared" si="2"/>
        <v>Qualified</v>
      </c>
    </row>
    <row r="146" spans="1:33" ht="11.25" customHeight="1" x14ac:dyDescent="0.2">
      <c r="A146" s="2" t="s">
        <v>364</v>
      </c>
      <c r="B146" s="2" t="s">
        <v>83</v>
      </c>
      <c r="C146" s="2" t="s">
        <v>353</v>
      </c>
      <c r="D146" s="2" t="s">
        <v>354</v>
      </c>
      <c r="E146" s="4">
        <v>8</v>
      </c>
      <c r="F146" s="4">
        <v>8.1999999999999993</v>
      </c>
      <c r="G146" s="4">
        <v>7.9</v>
      </c>
      <c r="H146" s="4">
        <v>7.6</v>
      </c>
      <c r="I146" s="4">
        <v>9.8000000000000007</v>
      </c>
      <c r="J146" s="4">
        <v>25.7</v>
      </c>
      <c r="K146" s="4">
        <v>0</v>
      </c>
      <c r="L146" s="3"/>
      <c r="N146" s="4">
        <v>25.7</v>
      </c>
      <c r="O146" s="9">
        <v>90</v>
      </c>
      <c r="P146" s="4">
        <v>8</v>
      </c>
      <c r="Q146" s="4">
        <v>8.1</v>
      </c>
      <c r="R146" s="4">
        <v>8</v>
      </c>
      <c r="S146" s="4">
        <v>7.8</v>
      </c>
      <c r="T146" s="4">
        <v>9.5</v>
      </c>
      <c r="U146" s="4">
        <v>25.5</v>
      </c>
      <c r="V146" s="4">
        <v>0</v>
      </c>
      <c r="W146" s="3"/>
      <c r="Y146" s="4">
        <v>25.5</v>
      </c>
      <c r="Z146" s="4">
        <v>51.2</v>
      </c>
      <c r="AA146" s="1">
        <v>6</v>
      </c>
      <c r="AB146" s="2" t="s">
        <v>58</v>
      </c>
      <c r="AC146" s="5">
        <v>51.2</v>
      </c>
      <c r="AD146" s="1">
        <v>6</v>
      </c>
      <c r="AE146" s="2" t="s">
        <v>365</v>
      </c>
      <c r="AG146" s="27" t="str">
        <f t="shared" si="2"/>
        <v>Qualified</v>
      </c>
    </row>
    <row r="147" spans="1:33" ht="11.25" customHeight="1" x14ac:dyDescent="0.2">
      <c r="A147" s="2" t="s">
        <v>366</v>
      </c>
      <c r="B147" s="2" t="s">
        <v>101</v>
      </c>
      <c r="C147" s="2" t="s">
        <v>353</v>
      </c>
      <c r="D147" s="2" t="s">
        <v>354</v>
      </c>
      <c r="E147" s="4">
        <v>8.1999999999999993</v>
      </c>
      <c r="F147" s="4">
        <v>8.5</v>
      </c>
      <c r="G147" s="4">
        <v>8.4</v>
      </c>
      <c r="H147" s="4">
        <v>7.9</v>
      </c>
      <c r="I147" s="4">
        <v>9.6999999999999993</v>
      </c>
      <c r="J147" s="4">
        <v>26.3</v>
      </c>
      <c r="K147" s="4">
        <v>0</v>
      </c>
      <c r="L147" s="3"/>
      <c r="N147" s="4">
        <v>26.3</v>
      </c>
      <c r="O147" s="9">
        <v>0</v>
      </c>
      <c r="P147" s="4">
        <v>7.4</v>
      </c>
      <c r="Q147" s="4">
        <v>7.7</v>
      </c>
      <c r="R147" s="4">
        <v>7.6</v>
      </c>
      <c r="S147" s="4">
        <v>7.7</v>
      </c>
      <c r="T147" s="4">
        <v>9.6</v>
      </c>
      <c r="U147" s="4">
        <v>24.9</v>
      </c>
      <c r="V147" s="4">
        <v>0</v>
      </c>
      <c r="W147" s="3"/>
      <c r="Y147" s="4">
        <v>24.9</v>
      </c>
      <c r="Z147" s="4">
        <v>51.2</v>
      </c>
      <c r="AA147" s="1">
        <v>6</v>
      </c>
      <c r="AB147" s="2" t="s">
        <v>58</v>
      </c>
      <c r="AC147" s="5">
        <v>51.2</v>
      </c>
      <c r="AD147" s="1">
        <v>6</v>
      </c>
      <c r="AE147" s="2" t="s">
        <v>367</v>
      </c>
      <c r="AG147" s="27" t="str">
        <f t="shared" si="2"/>
        <v/>
      </c>
    </row>
    <row r="148" spans="1:33" ht="11.25" customHeight="1" x14ac:dyDescent="0.2">
      <c r="A148" s="2" t="s">
        <v>368</v>
      </c>
      <c r="B148" s="2" t="s">
        <v>89</v>
      </c>
      <c r="C148" s="2" t="s">
        <v>353</v>
      </c>
      <c r="D148" s="2" t="s">
        <v>354</v>
      </c>
      <c r="E148" s="4">
        <v>8</v>
      </c>
      <c r="F148" s="4">
        <v>8.1</v>
      </c>
      <c r="G148" s="4">
        <v>8.3000000000000007</v>
      </c>
      <c r="H148" s="4">
        <v>7.6</v>
      </c>
      <c r="I148" s="4">
        <v>9.3000000000000007</v>
      </c>
      <c r="J148" s="4">
        <v>25.4</v>
      </c>
      <c r="K148" s="4">
        <v>0</v>
      </c>
      <c r="L148" s="3"/>
      <c r="N148" s="4">
        <v>25.4</v>
      </c>
      <c r="O148" s="9">
        <v>0</v>
      </c>
      <c r="P148" s="4">
        <v>8</v>
      </c>
      <c r="Q148" s="4">
        <v>7.8</v>
      </c>
      <c r="R148" s="4">
        <v>8.1</v>
      </c>
      <c r="S148" s="4">
        <v>8</v>
      </c>
      <c r="T148" s="4">
        <v>9.6</v>
      </c>
      <c r="U148" s="4">
        <v>25.6</v>
      </c>
      <c r="V148" s="4">
        <v>0</v>
      </c>
      <c r="W148" s="3"/>
      <c r="Y148" s="4">
        <v>25.6</v>
      </c>
      <c r="Z148" s="4">
        <v>51</v>
      </c>
      <c r="AA148" s="1">
        <v>8</v>
      </c>
      <c r="AB148" s="2" t="s">
        <v>58</v>
      </c>
      <c r="AC148" s="5">
        <v>51</v>
      </c>
      <c r="AD148" s="1">
        <v>8</v>
      </c>
      <c r="AE148" s="2" t="s">
        <v>369</v>
      </c>
      <c r="AG148" s="27" t="str">
        <f t="shared" si="2"/>
        <v/>
      </c>
    </row>
    <row r="149" spans="1:33" ht="11.25" customHeight="1" x14ac:dyDescent="0.2">
      <c r="A149" s="2" t="s">
        <v>370</v>
      </c>
      <c r="B149" s="2" t="s">
        <v>86</v>
      </c>
      <c r="C149" s="2" t="s">
        <v>353</v>
      </c>
      <c r="D149" s="2" t="s">
        <v>354</v>
      </c>
      <c r="E149" s="4">
        <v>7.9</v>
      </c>
      <c r="F149" s="4">
        <v>7.8</v>
      </c>
      <c r="G149" s="4">
        <v>8</v>
      </c>
      <c r="H149" s="4">
        <v>7.7</v>
      </c>
      <c r="I149" s="4">
        <v>9.8000000000000007</v>
      </c>
      <c r="J149" s="4">
        <v>25.5</v>
      </c>
      <c r="K149" s="4">
        <v>0</v>
      </c>
      <c r="L149" s="3"/>
      <c r="N149" s="4">
        <v>25.5</v>
      </c>
      <c r="O149" s="9">
        <v>0</v>
      </c>
      <c r="P149" s="4">
        <v>7.8</v>
      </c>
      <c r="Q149" s="4">
        <v>7.9</v>
      </c>
      <c r="R149" s="4">
        <v>7.8</v>
      </c>
      <c r="S149" s="4">
        <v>7.6</v>
      </c>
      <c r="T149" s="4">
        <v>9.8000000000000007</v>
      </c>
      <c r="U149" s="4">
        <v>25.4</v>
      </c>
      <c r="V149" s="4">
        <v>0</v>
      </c>
      <c r="W149" s="3"/>
      <c r="Y149" s="4">
        <v>25.4</v>
      </c>
      <c r="Z149" s="4">
        <v>50.9</v>
      </c>
      <c r="AA149" s="1">
        <v>9</v>
      </c>
      <c r="AB149" s="2" t="s">
        <v>58</v>
      </c>
      <c r="AC149" s="5">
        <v>50.9</v>
      </c>
      <c r="AD149" s="1">
        <v>9</v>
      </c>
      <c r="AE149" s="2" t="s">
        <v>371</v>
      </c>
      <c r="AG149" s="27" t="str">
        <f t="shared" si="2"/>
        <v/>
      </c>
    </row>
    <row r="150" spans="1:33" ht="11.25" customHeight="1" x14ac:dyDescent="0.2">
      <c r="A150" s="2" t="s">
        <v>372</v>
      </c>
      <c r="B150" s="2" t="s">
        <v>65</v>
      </c>
      <c r="C150" s="2" t="s">
        <v>353</v>
      </c>
      <c r="D150" s="2" t="s">
        <v>354</v>
      </c>
      <c r="E150" s="4">
        <v>7.9</v>
      </c>
      <c r="F150" s="4">
        <v>7.9</v>
      </c>
      <c r="G150" s="4">
        <v>8</v>
      </c>
      <c r="H150" s="4">
        <v>7.9</v>
      </c>
      <c r="I150" s="4">
        <v>9.8000000000000007</v>
      </c>
      <c r="J150" s="4">
        <v>25.6</v>
      </c>
      <c r="K150" s="4">
        <v>0</v>
      </c>
      <c r="L150" s="3"/>
      <c r="N150" s="4">
        <v>25.6</v>
      </c>
      <c r="O150" s="9">
        <v>0</v>
      </c>
      <c r="P150" s="4">
        <v>7.8</v>
      </c>
      <c r="Q150" s="4">
        <v>7.6</v>
      </c>
      <c r="R150" s="4">
        <v>7.8</v>
      </c>
      <c r="S150" s="4">
        <v>7.6</v>
      </c>
      <c r="T150" s="4">
        <v>9.6999999999999993</v>
      </c>
      <c r="U150" s="4">
        <v>25.1</v>
      </c>
      <c r="V150" s="4">
        <v>0</v>
      </c>
      <c r="W150" s="3"/>
      <c r="Y150" s="4">
        <v>25.1</v>
      </c>
      <c r="Z150" s="4">
        <v>50.7</v>
      </c>
      <c r="AA150" s="1">
        <v>10</v>
      </c>
      <c r="AB150" s="2" t="s">
        <v>58</v>
      </c>
      <c r="AC150" s="5">
        <v>50.7</v>
      </c>
      <c r="AD150" s="1">
        <v>10</v>
      </c>
      <c r="AE150" s="2" t="s">
        <v>373</v>
      </c>
      <c r="AG150" s="27" t="str">
        <f t="shared" si="2"/>
        <v/>
      </c>
    </row>
    <row r="151" spans="1:33" ht="11.25" customHeight="1" x14ac:dyDescent="0.2">
      <c r="A151" s="2" t="s">
        <v>374</v>
      </c>
      <c r="B151" s="2" t="s">
        <v>76</v>
      </c>
      <c r="C151" s="2" t="s">
        <v>353</v>
      </c>
      <c r="D151" s="2" t="s">
        <v>354</v>
      </c>
      <c r="E151" s="4">
        <v>8.1</v>
      </c>
      <c r="F151" s="4">
        <v>7.8</v>
      </c>
      <c r="G151" s="4">
        <v>8</v>
      </c>
      <c r="H151" s="4">
        <v>8.1</v>
      </c>
      <c r="I151" s="4">
        <v>9.9</v>
      </c>
      <c r="J151" s="4">
        <v>26</v>
      </c>
      <c r="K151" s="4">
        <v>0</v>
      </c>
      <c r="L151" s="3"/>
      <c r="N151" s="4">
        <v>26</v>
      </c>
      <c r="O151" s="9">
        <v>86</v>
      </c>
      <c r="P151" s="4">
        <v>7.7</v>
      </c>
      <c r="Q151" s="4">
        <v>7.7</v>
      </c>
      <c r="R151" s="4">
        <v>7.7</v>
      </c>
      <c r="S151" s="4">
        <v>7.6</v>
      </c>
      <c r="T151" s="4">
        <v>9.1999999999999993</v>
      </c>
      <c r="U151" s="4">
        <v>24.6</v>
      </c>
      <c r="V151" s="4">
        <v>0</v>
      </c>
      <c r="W151" s="3"/>
      <c r="Y151" s="4">
        <v>24.6</v>
      </c>
      <c r="Z151" s="4">
        <v>50.6</v>
      </c>
      <c r="AA151" s="1">
        <v>11</v>
      </c>
      <c r="AB151" s="2" t="s">
        <v>58</v>
      </c>
      <c r="AC151" s="5">
        <v>50.6</v>
      </c>
      <c r="AD151" s="1">
        <v>11</v>
      </c>
      <c r="AE151" s="2" t="s">
        <v>375</v>
      </c>
      <c r="AG151" s="27" t="str">
        <f t="shared" si="2"/>
        <v>Qualified</v>
      </c>
    </row>
    <row r="152" spans="1:33" ht="11.25" customHeight="1" x14ac:dyDescent="0.2">
      <c r="A152" s="2" t="s">
        <v>376</v>
      </c>
      <c r="B152" s="2" t="s">
        <v>76</v>
      </c>
      <c r="C152" s="2" t="s">
        <v>353</v>
      </c>
      <c r="D152" s="2" t="s">
        <v>354</v>
      </c>
      <c r="E152" s="4">
        <v>7.8</v>
      </c>
      <c r="F152" s="4">
        <v>7.8</v>
      </c>
      <c r="G152" s="4">
        <v>8.1</v>
      </c>
      <c r="H152" s="4">
        <v>8</v>
      </c>
      <c r="I152" s="4">
        <v>9.9</v>
      </c>
      <c r="J152" s="4">
        <v>25.7</v>
      </c>
      <c r="K152" s="4">
        <v>0</v>
      </c>
      <c r="L152" s="3"/>
      <c r="N152" s="4">
        <v>25.7</v>
      </c>
      <c r="O152" s="9">
        <v>0</v>
      </c>
      <c r="P152" s="4">
        <v>7.6</v>
      </c>
      <c r="Q152" s="4">
        <v>7.5</v>
      </c>
      <c r="R152" s="4">
        <v>7.5</v>
      </c>
      <c r="S152" s="4">
        <v>7.1</v>
      </c>
      <c r="T152" s="4">
        <v>9.6999999999999993</v>
      </c>
      <c r="U152" s="4">
        <v>24.7</v>
      </c>
      <c r="V152" s="4">
        <v>0</v>
      </c>
      <c r="W152" s="3"/>
      <c r="Y152" s="4">
        <v>24.7</v>
      </c>
      <c r="Z152" s="4">
        <v>50.4</v>
      </c>
      <c r="AA152" s="1">
        <v>12</v>
      </c>
      <c r="AB152" s="2" t="s">
        <v>58</v>
      </c>
      <c r="AC152" s="5">
        <v>50.4</v>
      </c>
      <c r="AD152" s="1">
        <v>12</v>
      </c>
      <c r="AE152" s="2" t="s">
        <v>377</v>
      </c>
      <c r="AG152" s="27" t="str">
        <f t="shared" si="2"/>
        <v/>
      </c>
    </row>
    <row r="153" spans="1:33" ht="11.25" customHeight="1" x14ac:dyDescent="0.2">
      <c r="A153" s="2" t="s">
        <v>378</v>
      </c>
      <c r="B153" s="2" t="s">
        <v>76</v>
      </c>
      <c r="C153" s="2" t="s">
        <v>353</v>
      </c>
      <c r="D153" s="2" t="s">
        <v>354</v>
      </c>
      <c r="E153" s="4">
        <v>7.7</v>
      </c>
      <c r="F153" s="4">
        <v>7.8</v>
      </c>
      <c r="G153" s="4">
        <v>7.9</v>
      </c>
      <c r="H153" s="4">
        <v>7.9</v>
      </c>
      <c r="I153" s="4">
        <v>9.8000000000000007</v>
      </c>
      <c r="J153" s="4">
        <v>25.5</v>
      </c>
      <c r="K153" s="4">
        <v>0</v>
      </c>
      <c r="L153" s="3"/>
      <c r="N153" s="4">
        <v>25.5</v>
      </c>
      <c r="O153" s="9">
        <v>0</v>
      </c>
      <c r="P153" s="4">
        <v>7.6</v>
      </c>
      <c r="Q153" s="4">
        <v>7.6</v>
      </c>
      <c r="R153" s="4">
        <v>7.7</v>
      </c>
      <c r="S153" s="4">
        <v>7.3</v>
      </c>
      <c r="T153" s="4">
        <v>9.5</v>
      </c>
      <c r="U153" s="4">
        <v>24.7</v>
      </c>
      <c r="V153" s="4">
        <v>0</v>
      </c>
      <c r="W153" s="3"/>
      <c r="Y153" s="4">
        <v>24.7</v>
      </c>
      <c r="Z153" s="4">
        <v>50.2</v>
      </c>
      <c r="AA153" s="1">
        <v>13</v>
      </c>
      <c r="AB153" s="2" t="s">
        <v>58</v>
      </c>
      <c r="AC153" s="5">
        <v>50.2</v>
      </c>
      <c r="AD153" s="1">
        <v>13</v>
      </c>
      <c r="AE153" s="2" t="s">
        <v>379</v>
      </c>
      <c r="AG153" s="27" t="str">
        <f t="shared" si="2"/>
        <v/>
      </c>
    </row>
    <row r="154" spans="1:33" ht="11.25" customHeight="1" x14ac:dyDescent="0.2">
      <c r="A154" s="2" t="s">
        <v>380</v>
      </c>
      <c r="B154" s="2" t="s">
        <v>76</v>
      </c>
      <c r="C154" s="2" t="s">
        <v>353</v>
      </c>
      <c r="D154" s="2" t="s">
        <v>354</v>
      </c>
      <c r="E154" s="4">
        <v>7.9</v>
      </c>
      <c r="F154" s="4">
        <v>7.4</v>
      </c>
      <c r="G154" s="4">
        <v>7.9</v>
      </c>
      <c r="H154" s="4">
        <v>7.9</v>
      </c>
      <c r="I154" s="4">
        <v>9.3000000000000007</v>
      </c>
      <c r="J154" s="4">
        <v>25.1</v>
      </c>
      <c r="K154" s="4">
        <v>0</v>
      </c>
      <c r="L154" s="3"/>
      <c r="N154" s="4">
        <v>25.1</v>
      </c>
      <c r="O154" s="9">
        <v>78</v>
      </c>
      <c r="P154" s="4">
        <v>7.8</v>
      </c>
      <c r="Q154" s="4">
        <v>7.6</v>
      </c>
      <c r="R154" s="4">
        <v>7.8</v>
      </c>
      <c r="S154" s="4">
        <v>7.6</v>
      </c>
      <c r="T154" s="4">
        <v>9.6</v>
      </c>
      <c r="U154" s="4">
        <v>25</v>
      </c>
      <c r="V154" s="4">
        <v>0</v>
      </c>
      <c r="W154" s="3"/>
      <c r="Y154" s="4">
        <v>25</v>
      </c>
      <c r="Z154" s="4">
        <v>50.1</v>
      </c>
      <c r="AA154" s="1">
        <v>14</v>
      </c>
      <c r="AB154" s="2" t="s">
        <v>58</v>
      </c>
      <c r="AC154" s="5">
        <v>50.1</v>
      </c>
      <c r="AD154" s="1">
        <v>14</v>
      </c>
      <c r="AE154" s="2" t="s">
        <v>381</v>
      </c>
      <c r="AG154" s="27" t="str">
        <f t="shared" si="2"/>
        <v>Qualified</v>
      </c>
    </row>
    <row r="155" spans="1:33" ht="11.25" customHeight="1" x14ac:dyDescent="0.2">
      <c r="A155" s="2" t="s">
        <v>382</v>
      </c>
      <c r="B155" s="2" t="s">
        <v>83</v>
      </c>
      <c r="C155" s="2" t="s">
        <v>353</v>
      </c>
      <c r="D155" s="2" t="s">
        <v>354</v>
      </c>
      <c r="E155" s="4">
        <v>7.8</v>
      </c>
      <c r="F155" s="4">
        <v>7.9</v>
      </c>
      <c r="G155" s="4">
        <v>7.7</v>
      </c>
      <c r="H155" s="4">
        <v>7.8</v>
      </c>
      <c r="I155" s="4">
        <v>8.6999999999999993</v>
      </c>
      <c r="J155" s="4">
        <v>24.3</v>
      </c>
      <c r="K155" s="4">
        <v>0</v>
      </c>
      <c r="L155" s="3"/>
      <c r="N155" s="4">
        <v>24.3</v>
      </c>
      <c r="O155" s="9">
        <v>88</v>
      </c>
      <c r="P155" s="4">
        <v>8.1999999999999993</v>
      </c>
      <c r="Q155" s="4">
        <v>8</v>
      </c>
      <c r="R155" s="4">
        <v>8.1</v>
      </c>
      <c r="S155" s="4">
        <v>8.1</v>
      </c>
      <c r="T155" s="4">
        <v>9.4</v>
      </c>
      <c r="U155" s="4">
        <v>25.6</v>
      </c>
      <c r="V155" s="4">
        <v>0</v>
      </c>
      <c r="W155" s="3"/>
      <c r="Y155" s="4">
        <v>25.6</v>
      </c>
      <c r="Z155" s="4">
        <v>49.9</v>
      </c>
      <c r="AA155" s="1">
        <v>15</v>
      </c>
      <c r="AB155" s="2" t="s">
        <v>58</v>
      </c>
      <c r="AC155" s="5">
        <v>49.9</v>
      </c>
      <c r="AD155" s="1">
        <v>15</v>
      </c>
      <c r="AE155" s="2" t="s">
        <v>383</v>
      </c>
      <c r="AG155" s="27" t="str">
        <f t="shared" si="2"/>
        <v>Qualified</v>
      </c>
    </row>
    <row r="156" spans="1:33" ht="11.25" customHeight="1" x14ac:dyDescent="0.2">
      <c r="A156" s="2" t="s">
        <v>384</v>
      </c>
      <c r="B156" s="2" t="s">
        <v>83</v>
      </c>
      <c r="C156" s="2" t="s">
        <v>353</v>
      </c>
      <c r="D156" s="2" t="s">
        <v>354</v>
      </c>
      <c r="E156" s="4">
        <v>8.1999999999999993</v>
      </c>
      <c r="F156" s="4">
        <v>8.4</v>
      </c>
      <c r="G156" s="4">
        <v>8.3000000000000007</v>
      </c>
      <c r="H156" s="4">
        <v>8.1999999999999993</v>
      </c>
      <c r="I156" s="4">
        <v>9.4</v>
      </c>
      <c r="J156" s="4">
        <v>25.9</v>
      </c>
      <c r="K156" s="4">
        <v>0</v>
      </c>
      <c r="L156" s="3"/>
      <c r="N156" s="4">
        <v>25.9</v>
      </c>
      <c r="O156" s="9">
        <v>86</v>
      </c>
      <c r="P156" s="4">
        <v>7.1</v>
      </c>
      <c r="Q156" s="4">
        <v>7.2</v>
      </c>
      <c r="R156" s="4">
        <v>7.2</v>
      </c>
      <c r="S156" s="4">
        <v>7.1</v>
      </c>
      <c r="T156" s="4">
        <v>9.6999999999999993</v>
      </c>
      <c r="U156" s="4">
        <v>24</v>
      </c>
      <c r="V156" s="4">
        <v>0</v>
      </c>
      <c r="W156" s="3"/>
      <c r="Y156" s="4">
        <v>24</v>
      </c>
      <c r="Z156" s="4">
        <v>49.9</v>
      </c>
      <c r="AA156" s="1">
        <v>15</v>
      </c>
      <c r="AB156" s="2" t="s">
        <v>58</v>
      </c>
      <c r="AC156" s="5">
        <v>49.9</v>
      </c>
      <c r="AD156" s="1">
        <v>15</v>
      </c>
      <c r="AE156" s="2" t="s">
        <v>385</v>
      </c>
      <c r="AG156" s="27" t="str">
        <f t="shared" si="2"/>
        <v>Qualified</v>
      </c>
    </row>
    <row r="157" spans="1:33" ht="11.25" customHeight="1" x14ac:dyDescent="0.2">
      <c r="A157" s="2" t="s">
        <v>386</v>
      </c>
      <c r="B157" s="2" t="s">
        <v>76</v>
      </c>
      <c r="C157" s="2" t="s">
        <v>353</v>
      </c>
      <c r="D157" s="2" t="s">
        <v>354</v>
      </c>
      <c r="E157" s="4">
        <v>7.5</v>
      </c>
      <c r="F157" s="4">
        <v>7.7</v>
      </c>
      <c r="G157" s="4">
        <v>7.7</v>
      </c>
      <c r="H157" s="4">
        <v>7.7</v>
      </c>
      <c r="I157" s="4">
        <v>9.8000000000000007</v>
      </c>
      <c r="J157" s="4">
        <v>25.2</v>
      </c>
      <c r="K157" s="4">
        <v>0</v>
      </c>
      <c r="L157" s="3"/>
      <c r="N157" s="4">
        <v>25.2</v>
      </c>
      <c r="O157" s="9">
        <v>94</v>
      </c>
      <c r="P157" s="4">
        <v>7.5</v>
      </c>
      <c r="Q157" s="4">
        <v>7.4</v>
      </c>
      <c r="R157" s="4">
        <v>7.7</v>
      </c>
      <c r="S157" s="4">
        <v>7.6</v>
      </c>
      <c r="T157" s="4">
        <v>9.3000000000000007</v>
      </c>
      <c r="U157" s="4">
        <v>24.4</v>
      </c>
      <c r="V157" s="4">
        <v>0</v>
      </c>
      <c r="W157" s="3"/>
      <c r="Y157" s="4">
        <v>24.4</v>
      </c>
      <c r="Z157" s="4">
        <v>49.6</v>
      </c>
      <c r="AA157" s="1">
        <v>17</v>
      </c>
      <c r="AB157" s="2" t="s">
        <v>58</v>
      </c>
      <c r="AC157" s="5">
        <v>49.6</v>
      </c>
      <c r="AD157" s="1">
        <v>17</v>
      </c>
      <c r="AE157" s="2" t="s">
        <v>387</v>
      </c>
      <c r="AG157" s="27" t="str">
        <f t="shared" si="2"/>
        <v>Qualified</v>
      </c>
    </row>
    <row r="158" spans="1:33" ht="11.25" customHeight="1" x14ac:dyDescent="0.2">
      <c r="A158" s="2" t="s">
        <v>388</v>
      </c>
      <c r="B158" s="2" t="s">
        <v>245</v>
      </c>
      <c r="C158" s="2" t="s">
        <v>353</v>
      </c>
      <c r="D158" s="2" t="s">
        <v>354</v>
      </c>
      <c r="E158" s="4">
        <v>7.6</v>
      </c>
      <c r="F158" s="4">
        <v>7.9</v>
      </c>
      <c r="G158" s="4">
        <v>7.8</v>
      </c>
      <c r="H158" s="4">
        <v>7.4</v>
      </c>
      <c r="I158" s="4">
        <v>9.6</v>
      </c>
      <c r="J158" s="4">
        <v>25</v>
      </c>
      <c r="K158" s="4">
        <v>0</v>
      </c>
      <c r="L158" s="3"/>
      <c r="N158" s="4">
        <v>25</v>
      </c>
      <c r="O158" s="9">
        <v>72</v>
      </c>
      <c r="P158" s="4">
        <v>7.7</v>
      </c>
      <c r="Q158" s="4">
        <v>7.5</v>
      </c>
      <c r="R158" s="4">
        <v>7.5</v>
      </c>
      <c r="S158" s="4">
        <v>7.4</v>
      </c>
      <c r="T158" s="4">
        <v>9.6</v>
      </c>
      <c r="U158" s="4">
        <v>24.6</v>
      </c>
      <c r="V158" s="4">
        <v>0</v>
      </c>
      <c r="W158" s="3"/>
      <c r="Y158" s="4">
        <v>24.6</v>
      </c>
      <c r="Z158" s="4">
        <v>49.6</v>
      </c>
      <c r="AA158" s="1">
        <v>17</v>
      </c>
      <c r="AB158" s="2" t="s">
        <v>58</v>
      </c>
      <c r="AC158" s="5">
        <v>49.6</v>
      </c>
      <c r="AD158" s="1">
        <v>17</v>
      </c>
      <c r="AE158" s="2" t="s">
        <v>389</v>
      </c>
      <c r="AG158" s="27" t="str">
        <f t="shared" si="2"/>
        <v>Qualified</v>
      </c>
    </row>
    <row r="159" spans="1:33" ht="11.25" customHeight="1" x14ac:dyDescent="0.2">
      <c r="A159" s="2" t="s">
        <v>390</v>
      </c>
      <c r="B159" s="2" t="s">
        <v>76</v>
      </c>
      <c r="C159" s="2" t="s">
        <v>353</v>
      </c>
      <c r="D159" s="2" t="s">
        <v>354</v>
      </c>
      <c r="E159" s="4">
        <v>7.7</v>
      </c>
      <c r="F159" s="4">
        <v>7.7</v>
      </c>
      <c r="G159" s="4">
        <v>7.4</v>
      </c>
      <c r="H159" s="4">
        <v>7.7</v>
      </c>
      <c r="I159" s="4">
        <v>9.8000000000000007</v>
      </c>
      <c r="J159" s="4">
        <v>25.2</v>
      </c>
      <c r="K159" s="4">
        <v>0</v>
      </c>
      <c r="L159" s="3"/>
      <c r="N159" s="4">
        <v>25.2</v>
      </c>
      <c r="O159" s="9">
        <v>0</v>
      </c>
      <c r="P159" s="4">
        <v>7.5</v>
      </c>
      <c r="Q159" s="4">
        <v>7.4</v>
      </c>
      <c r="R159" s="4">
        <v>7.1</v>
      </c>
      <c r="S159" s="4">
        <v>7.7</v>
      </c>
      <c r="T159" s="4">
        <v>9.4</v>
      </c>
      <c r="U159" s="4">
        <v>24.3</v>
      </c>
      <c r="V159" s="4">
        <v>0</v>
      </c>
      <c r="W159" s="3"/>
      <c r="Y159" s="4">
        <v>24.3</v>
      </c>
      <c r="Z159" s="4">
        <v>49.5</v>
      </c>
      <c r="AA159" s="1">
        <v>19</v>
      </c>
      <c r="AB159" s="2" t="s">
        <v>58</v>
      </c>
      <c r="AC159" s="5">
        <v>49.5</v>
      </c>
      <c r="AD159" s="1">
        <v>19</v>
      </c>
      <c r="AE159" s="2" t="s">
        <v>391</v>
      </c>
      <c r="AG159" s="27" t="str">
        <f t="shared" si="2"/>
        <v/>
      </c>
    </row>
    <row r="160" spans="1:33" ht="11.25" customHeight="1" x14ac:dyDescent="0.2">
      <c r="A160" s="2" t="s">
        <v>392</v>
      </c>
      <c r="B160" s="2" t="s">
        <v>76</v>
      </c>
      <c r="C160" s="2" t="s">
        <v>353</v>
      </c>
      <c r="D160" s="2" t="s">
        <v>354</v>
      </c>
      <c r="E160" s="4">
        <v>7.4</v>
      </c>
      <c r="F160" s="4">
        <v>7.5</v>
      </c>
      <c r="G160" s="4">
        <v>7.3</v>
      </c>
      <c r="H160" s="4">
        <v>7.2</v>
      </c>
      <c r="I160" s="4">
        <v>9.4</v>
      </c>
      <c r="J160" s="4">
        <v>24.1</v>
      </c>
      <c r="K160" s="4">
        <v>0</v>
      </c>
      <c r="L160" s="3"/>
      <c r="N160" s="4">
        <v>24.1</v>
      </c>
      <c r="O160" s="9">
        <v>86</v>
      </c>
      <c r="P160" s="4">
        <v>7.7</v>
      </c>
      <c r="Q160" s="4">
        <v>7.4</v>
      </c>
      <c r="R160" s="4">
        <v>7.9</v>
      </c>
      <c r="S160" s="4">
        <v>7.7</v>
      </c>
      <c r="T160" s="4">
        <v>10</v>
      </c>
      <c r="U160" s="4">
        <v>25.4</v>
      </c>
      <c r="V160" s="4">
        <v>0</v>
      </c>
      <c r="W160" s="3"/>
      <c r="Y160" s="4">
        <v>25.4</v>
      </c>
      <c r="Z160" s="4">
        <v>49.5</v>
      </c>
      <c r="AA160" s="1">
        <v>19</v>
      </c>
      <c r="AB160" s="2" t="s">
        <v>58</v>
      </c>
      <c r="AC160" s="5">
        <v>49.5</v>
      </c>
      <c r="AD160" s="1">
        <v>19</v>
      </c>
      <c r="AE160" s="2" t="s">
        <v>393</v>
      </c>
      <c r="AG160" s="27" t="str">
        <f t="shared" si="2"/>
        <v>Qualified</v>
      </c>
    </row>
    <row r="161" spans="1:33" ht="11.25" customHeight="1" x14ac:dyDescent="0.2">
      <c r="A161" s="2" t="s">
        <v>394</v>
      </c>
      <c r="B161" s="2" t="s">
        <v>245</v>
      </c>
      <c r="C161" s="2" t="s">
        <v>353</v>
      </c>
      <c r="D161" s="2" t="s">
        <v>354</v>
      </c>
      <c r="E161" s="4">
        <v>7.5</v>
      </c>
      <c r="F161" s="4">
        <v>7.3</v>
      </c>
      <c r="G161" s="4">
        <v>7.7</v>
      </c>
      <c r="H161" s="4">
        <v>7.4</v>
      </c>
      <c r="I161" s="4">
        <v>9.8000000000000007</v>
      </c>
      <c r="J161" s="4">
        <v>24.7</v>
      </c>
      <c r="K161" s="4">
        <v>0</v>
      </c>
      <c r="L161" s="3"/>
      <c r="N161" s="4">
        <v>24.7</v>
      </c>
      <c r="O161" s="9">
        <v>0</v>
      </c>
      <c r="P161" s="4">
        <v>7.4</v>
      </c>
      <c r="Q161" s="4">
        <v>7.4</v>
      </c>
      <c r="R161" s="4">
        <v>7.6</v>
      </c>
      <c r="S161" s="4">
        <v>7</v>
      </c>
      <c r="T161" s="4">
        <v>9.8000000000000007</v>
      </c>
      <c r="U161" s="4">
        <v>24.6</v>
      </c>
      <c r="V161" s="4">
        <v>0</v>
      </c>
      <c r="W161" s="3"/>
      <c r="Y161" s="4">
        <v>24.6</v>
      </c>
      <c r="Z161" s="4">
        <v>49.3</v>
      </c>
      <c r="AA161" s="1">
        <v>21</v>
      </c>
      <c r="AB161" s="2" t="s">
        <v>58</v>
      </c>
      <c r="AC161" s="5">
        <v>49.3</v>
      </c>
      <c r="AD161" s="1">
        <v>21</v>
      </c>
      <c r="AE161" s="2" t="s">
        <v>395</v>
      </c>
      <c r="AG161" s="27" t="str">
        <f t="shared" si="2"/>
        <v/>
      </c>
    </row>
    <row r="162" spans="1:33" ht="11.25" customHeight="1" x14ac:dyDescent="0.2">
      <c r="A162" s="2" t="s">
        <v>396</v>
      </c>
      <c r="B162" s="2" t="s">
        <v>55</v>
      </c>
      <c r="C162" s="2" t="s">
        <v>353</v>
      </c>
      <c r="D162" s="2" t="s">
        <v>354</v>
      </c>
      <c r="E162" s="4">
        <v>7.4</v>
      </c>
      <c r="F162" s="4">
        <v>7.5</v>
      </c>
      <c r="G162" s="4">
        <v>7.5</v>
      </c>
      <c r="H162" s="4">
        <v>7.3</v>
      </c>
      <c r="I162" s="4">
        <v>9.5</v>
      </c>
      <c r="J162" s="4">
        <v>24.4</v>
      </c>
      <c r="K162" s="4">
        <v>0</v>
      </c>
      <c r="L162" s="3"/>
      <c r="N162" s="4">
        <v>24.4</v>
      </c>
      <c r="O162" s="9">
        <v>0</v>
      </c>
      <c r="P162" s="4">
        <v>7.6</v>
      </c>
      <c r="Q162" s="4">
        <v>7.4</v>
      </c>
      <c r="R162" s="4">
        <v>7.6</v>
      </c>
      <c r="S162" s="4">
        <v>7.4</v>
      </c>
      <c r="T162" s="4">
        <v>9.3000000000000007</v>
      </c>
      <c r="U162" s="4">
        <v>24.3</v>
      </c>
      <c r="V162" s="4">
        <v>0</v>
      </c>
      <c r="W162" s="3"/>
      <c r="Y162" s="4">
        <v>24.3</v>
      </c>
      <c r="Z162" s="4">
        <v>48.7</v>
      </c>
      <c r="AA162" s="1">
        <v>22</v>
      </c>
      <c r="AB162" s="2" t="s">
        <v>58</v>
      </c>
      <c r="AC162" s="5">
        <v>48.7</v>
      </c>
      <c r="AD162" s="1">
        <v>22</v>
      </c>
      <c r="AE162" s="2" t="s">
        <v>397</v>
      </c>
      <c r="AG162" s="27" t="str">
        <f t="shared" si="2"/>
        <v/>
      </c>
    </row>
    <row r="163" spans="1:33" ht="11.25" customHeight="1" x14ac:dyDescent="0.2">
      <c r="A163" s="2" t="s">
        <v>398</v>
      </c>
      <c r="B163" s="2" t="s">
        <v>76</v>
      </c>
      <c r="C163" s="2" t="s">
        <v>353</v>
      </c>
      <c r="D163" s="2" t="s">
        <v>354</v>
      </c>
      <c r="E163" s="4">
        <v>7.6</v>
      </c>
      <c r="F163" s="4">
        <v>7.4</v>
      </c>
      <c r="G163" s="4">
        <v>7.3</v>
      </c>
      <c r="H163" s="4">
        <v>7.2</v>
      </c>
      <c r="I163" s="4">
        <v>9.9</v>
      </c>
      <c r="J163" s="4">
        <v>24.6</v>
      </c>
      <c r="K163" s="4">
        <v>0</v>
      </c>
      <c r="L163" s="3"/>
      <c r="N163" s="4">
        <v>24.6</v>
      </c>
      <c r="O163" s="9">
        <v>78</v>
      </c>
      <c r="P163" s="4">
        <v>7.4</v>
      </c>
      <c r="Q163" s="4">
        <v>7.1</v>
      </c>
      <c r="R163" s="4">
        <v>7.3</v>
      </c>
      <c r="S163" s="4">
        <v>7.2</v>
      </c>
      <c r="T163" s="4">
        <v>9.6</v>
      </c>
      <c r="U163" s="4">
        <v>24.1</v>
      </c>
      <c r="V163" s="4">
        <v>0</v>
      </c>
      <c r="W163" s="3"/>
      <c r="Y163" s="4">
        <v>24.1</v>
      </c>
      <c r="Z163" s="4">
        <v>48.7</v>
      </c>
      <c r="AA163" s="1">
        <v>22</v>
      </c>
      <c r="AB163" s="2" t="s">
        <v>58</v>
      </c>
      <c r="AC163" s="5">
        <v>48.7</v>
      </c>
      <c r="AD163" s="1">
        <v>22</v>
      </c>
      <c r="AE163" s="2" t="s">
        <v>399</v>
      </c>
      <c r="AG163" s="27" t="str">
        <f t="shared" si="2"/>
        <v>Qualified</v>
      </c>
    </row>
    <row r="164" spans="1:33" ht="11.25" customHeight="1" x14ac:dyDescent="0.2">
      <c r="A164" s="2" t="s">
        <v>400</v>
      </c>
      <c r="B164" s="2" t="s">
        <v>76</v>
      </c>
      <c r="C164" s="2" t="s">
        <v>353</v>
      </c>
      <c r="D164" s="2" t="s">
        <v>354</v>
      </c>
      <c r="E164" s="4">
        <v>7.3</v>
      </c>
      <c r="F164" s="4">
        <v>7</v>
      </c>
      <c r="G164" s="4">
        <v>7.1</v>
      </c>
      <c r="H164" s="4">
        <v>7.2</v>
      </c>
      <c r="I164" s="4">
        <v>9.6</v>
      </c>
      <c r="J164" s="4">
        <v>23.9</v>
      </c>
      <c r="K164" s="4">
        <v>0</v>
      </c>
      <c r="L164" s="3"/>
      <c r="N164" s="4">
        <v>23.9</v>
      </c>
      <c r="O164" s="9">
        <v>0</v>
      </c>
      <c r="P164" s="4">
        <v>7.4</v>
      </c>
      <c r="Q164" s="4">
        <v>7.3</v>
      </c>
      <c r="R164" s="4">
        <v>7.5</v>
      </c>
      <c r="S164" s="4">
        <v>7.1</v>
      </c>
      <c r="T164" s="4">
        <v>9.9</v>
      </c>
      <c r="U164" s="4">
        <v>24.6</v>
      </c>
      <c r="V164" s="4">
        <v>0</v>
      </c>
      <c r="W164" s="3"/>
      <c r="Y164" s="4">
        <v>24.6</v>
      </c>
      <c r="Z164" s="4">
        <v>48.5</v>
      </c>
      <c r="AA164" s="1">
        <v>24</v>
      </c>
      <c r="AB164" s="2" t="s">
        <v>58</v>
      </c>
      <c r="AC164" s="5">
        <v>48.5</v>
      </c>
      <c r="AD164" s="1">
        <v>24</v>
      </c>
      <c r="AE164" s="2" t="s">
        <v>401</v>
      </c>
      <c r="AG164" s="27" t="str">
        <f t="shared" si="2"/>
        <v/>
      </c>
    </row>
    <row r="165" spans="1:33" ht="11.25" customHeight="1" x14ac:dyDescent="0.2">
      <c r="A165" s="2" t="s">
        <v>402</v>
      </c>
      <c r="B165" s="2" t="s">
        <v>245</v>
      </c>
      <c r="C165" s="2" t="s">
        <v>353</v>
      </c>
      <c r="D165" s="2" t="s">
        <v>354</v>
      </c>
      <c r="E165" s="4">
        <v>7.6</v>
      </c>
      <c r="F165" s="4">
        <v>7.4</v>
      </c>
      <c r="G165" s="4">
        <v>7.6</v>
      </c>
      <c r="H165" s="4">
        <v>7.3</v>
      </c>
      <c r="I165" s="4">
        <v>9.9</v>
      </c>
      <c r="J165" s="4">
        <v>24.9</v>
      </c>
      <c r="K165" s="4">
        <v>0</v>
      </c>
      <c r="L165" s="3"/>
      <c r="N165" s="4">
        <v>24.9</v>
      </c>
      <c r="O165" s="9">
        <v>0</v>
      </c>
      <c r="P165" s="4">
        <v>7.1</v>
      </c>
      <c r="Q165" s="4">
        <v>7</v>
      </c>
      <c r="R165" s="4">
        <v>7</v>
      </c>
      <c r="S165" s="4">
        <v>7</v>
      </c>
      <c r="T165" s="4">
        <v>9.5</v>
      </c>
      <c r="U165" s="4">
        <v>23.5</v>
      </c>
      <c r="V165" s="4">
        <v>0</v>
      </c>
      <c r="W165" s="3"/>
      <c r="Y165" s="4">
        <v>23.5</v>
      </c>
      <c r="Z165" s="4">
        <v>48.4</v>
      </c>
      <c r="AA165" s="1">
        <v>25</v>
      </c>
      <c r="AB165" s="2" t="s">
        <v>58</v>
      </c>
      <c r="AC165" s="5">
        <v>48.4</v>
      </c>
      <c r="AD165" s="1">
        <v>25</v>
      </c>
      <c r="AE165" s="2" t="s">
        <v>403</v>
      </c>
      <c r="AG165" s="27" t="str">
        <f t="shared" si="2"/>
        <v/>
      </c>
    </row>
    <row r="166" spans="1:33" ht="11.25" customHeight="1" x14ac:dyDescent="0.2">
      <c r="A166" s="2" t="s">
        <v>404</v>
      </c>
      <c r="B166" s="2" t="s">
        <v>55</v>
      </c>
      <c r="C166" s="2" t="s">
        <v>353</v>
      </c>
      <c r="D166" s="2" t="s">
        <v>354</v>
      </c>
      <c r="E166" s="4">
        <v>7.3</v>
      </c>
      <c r="F166" s="4">
        <v>7.4</v>
      </c>
      <c r="G166" s="4">
        <v>7.1</v>
      </c>
      <c r="H166" s="4">
        <v>7.2</v>
      </c>
      <c r="I166" s="4">
        <v>9.4</v>
      </c>
      <c r="J166" s="4">
        <v>23.9</v>
      </c>
      <c r="K166" s="4">
        <v>0</v>
      </c>
      <c r="L166" s="3"/>
      <c r="N166" s="4">
        <v>23.9</v>
      </c>
      <c r="O166" s="9">
        <v>0</v>
      </c>
      <c r="P166" s="4">
        <v>7.4</v>
      </c>
      <c r="Q166" s="4">
        <v>7.2</v>
      </c>
      <c r="R166" s="4">
        <v>7.4</v>
      </c>
      <c r="S166" s="4">
        <v>7.3</v>
      </c>
      <c r="T166" s="4">
        <v>9.5</v>
      </c>
      <c r="U166" s="4">
        <v>24.2</v>
      </c>
      <c r="V166" s="4">
        <v>0</v>
      </c>
      <c r="W166" s="3"/>
      <c r="Y166" s="4">
        <v>24.2</v>
      </c>
      <c r="Z166" s="4">
        <v>48.1</v>
      </c>
      <c r="AA166" s="1">
        <v>26</v>
      </c>
      <c r="AB166" s="2" t="s">
        <v>58</v>
      </c>
      <c r="AC166" s="5">
        <v>48.1</v>
      </c>
      <c r="AD166" s="1">
        <v>26</v>
      </c>
      <c r="AE166" s="2" t="s">
        <v>405</v>
      </c>
      <c r="AG166" s="27" t="str">
        <f t="shared" si="2"/>
        <v/>
      </c>
    </row>
    <row r="167" spans="1:33" ht="11.25" customHeight="1" x14ac:dyDescent="0.2">
      <c r="A167" s="2" t="s">
        <v>406</v>
      </c>
      <c r="B167" s="2" t="s">
        <v>101</v>
      </c>
      <c r="C167" s="2" t="s">
        <v>353</v>
      </c>
      <c r="D167" s="2" t="s">
        <v>354</v>
      </c>
      <c r="E167" s="4">
        <v>7.2</v>
      </c>
      <c r="F167" s="4">
        <v>7.2</v>
      </c>
      <c r="G167" s="4">
        <v>7.2</v>
      </c>
      <c r="H167" s="4">
        <v>7.3</v>
      </c>
      <c r="I167" s="4">
        <v>9.6999999999999993</v>
      </c>
      <c r="J167" s="4">
        <v>24.1</v>
      </c>
      <c r="K167" s="4">
        <v>0</v>
      </c>
      <c r="L167" s="3"/>
      <c r="N167" s="4">
        <v>24.1</v>
      </c>
      <c r="O167" s="9">
        <v>0</v>
      </c>
      <c r="P167" s="4">
        <v>7.1</v>
      </c>
      <c r="Q167" s="4">
        <v>6.9</v>
      </c>
      <c r="R167" s="4">
        <v>7</v>
      </c>
      <c r="S167" s="4">
        <v>7.1</v>
      </c>
      <c r="T167" s="4">
        <v>9.6</v>
      </c>
      <c r="U167" s="4">
        <v>23.7</v>
      </c>
      <c r="V167" s="4">
        <v>0</v>
      </c>
      <c r="W167" s="3"/>
      <c r="Y167" s="4">
        <v>23.7</v>
      </c>
      <c r="Z167" s="4">
        <v>47.8</v>
      </c>
      <c r="AA167" s="1">
        <v>27</v>
      </c>
      <c r="AB167" s="2" t="s">
        <v>58</v>
      </c>
      <c r="AC167" s="5">
        <v>47.8</v>
      </c>
      <c r="AD167" s="1">
        <v>27</v>
      </c>
      <c r="AE167" s="2" t="s">
        <v>407</v>
      </c>
      <c r="AG167" s="27" t="str">
        <f t="shared" si="2"/>
        <v/>
      </c>
    </row>
    <row r="168" spans="1:33" ht="11.25" customHeight="1" x14ac:dyDescent="0.2">
      <c r="A168" s="2" t="s">
        <v>408</v>
      </c>
      <c r="B168" s="2" t="s">
        <v>76</v>
      </c>
      <c r="C168" s="2" t="s">
        <v>353</v>
      </c>
      <c r="D168" s="2" t="s">
        <v>354</v>
      </c>
      <c r="N168" s="4">
        <v>0</v>
      </c>
      <c r="O168" s="9">
        <v>0</v>
      </c>
      <c r="Y168" s="4">
        <v>0</v>
      </c>
      <c r="Z168" s="4">
        <v>0</v>
      </c>
      <c r="AA168" s="1">
        <v>28</v>
      </c>
      <c r="AB168" s="2" t="s">
        <v>58</v>
      </c>
      <c r="AC168" s="5">
        <v>0</v>
      </c>
      <c r="AD168" s="1">
        <v>28</v>
      </c>
      <c r="AE168" s="2" t="s">
        <v>409</v>
      </c>
      <c r="AG168" s="27" t="str">
        <f t="shared" si="2"/>
        <v/>
      </c>
    </row>
    <row r="169" spans="1:33" ht="11.25" customHeight="1" x14ac:dyDescent="0.2">
      <c r="A169" s="2" t="s">
        <v>410</v>
      </c>
      <c r="B169" s="2" t="s">
        <v>83</v>
      </c>
      <c r="C169" s="2" t="s">
        <v>353</v>
      </c>
      <c r="D169" s="2" t="s">
        <v>354</v>
      </c>
      <c r="N169" s="4">
        <v>0</v>
      </c>
      <c r="O169" s="9">
        <v>92</v>
      </c>
      <c r="Y169" s="4">
        <v>0</v>
      </c>
      <c r="Z169" s="4">
        <v>0</v>
      </c>
      <c r="AA169" s="1">
        <v>28</v>
      </c>
      <c r="AB169" s="2" t="s">
        <v>58</v>
      </c>
      <c r="AC169" s="5">
        <v>0</v>
      </c>
      <c r="AD169" s="1">
        <v>28</v>
      </c>
      <c r="AE169" s="2" t="s">
        <v>411</v>
      </c>
      <c r="AG169" s="27" t="str">
        <f t="shared" si="2"/>
        <v/>
      </c>
    </row>
    <row r="170" spans="1:33" ht="11.25" customHeight="1" x14ac:dyDescent="0.2">
      <c r="A170" s="2" t="s">
        <v>412</v>
      </c>
      <c r="B170" s="2" t="s">
        <v>101</v>
      </c>
      <c r="C170" s="2" t="s">
        <v>353</v>
      </c>
      <c r="D170" s="2" t="s">
        <v>354</v>
      </c>
      <c r="N170" s="4">
        <v>0</v>
      </c>
      <c r="O170" s="9">
        <v>0</v>
      </c>
      <c r="Y170" s="4">
        <v>0</v>
      </c>
      <c r="Z170" s="4">
        <v>0</v>
      </c>
      <c r="AA170" s="1">
        <v>28</v>
      </c>
      <c r="AB170" s="2" t="s">
        <v>58</v>
      </c>
      <c r="AC170" s="5">
        <v>0</v>
      </c>
      <c r="AD170" s="1">
        <v>28</v>
      </c>
      <c r="AE170" s="2" t="s">
        <v>413</v>
      </c>
      <c r="AG170" s="27" t="str">
        <f t="shared" si="2"/>
        <v/>
      </c>
    </row>
    <row r="171" spans="1:33" ht="11.25" customHeight="1" x14ac:dyDescent="0.2">
      <c r="A171" s="2"/>
      <c r="B171" s="2"/>
      <c r="C171" s="2"/>
      <c r="D171" s="2"/>
      <c r="N171" s="4"/>
      <c r="O171" s="9"/>
      <c r="Y171" s="4"/>
      <c r="Z171" s="4"/>
      <c r="AA171" s="1"/>
      <c r="AB171" s="2"/>
      <c r="AC171" s="5"/>
      <c r="AD171" s="1"/>
      <c r="AE171" s="2"/>
      <c r="AG171" s="27" t="str">
        <f t="shared" si="2"/>
        <v/>
      </c>
    </row>
    <row r="172" spans="1:33" s="14" customFormat="1" ht="11.25" customHeight="1" x14ac:dyDescent="0.2">
      <c r="A172" s="11" t="s">
        <v>414</v>
      </c>
      <c r="B172" s="11" t="s">
        <v>76</v>
      </c>
      <c r="C172" s="11" t="s">
        <v>415</v>
      </c>
      <c r="D172" s="11" t="s">
        <v>416</v>
      </c>
      <c r="E172" s="13">
        <v>7.8</v>
      </c>
      <c r="F172" s="13">
        <v>7.5</v>
      </c>
      <c r="G172" s="13">
        <v>7.8</v>
      </c>
      <c r="H172" s="13">
        <v>7.4</v>
      </c>
      <c r="I172" s="13">
        <v>9.4</v>
      </c>
      <c r="J172" s="13">
        <v>24.7</v>
      </c>
      <c r="N172" s="13">
        <v>24.7</v>
      </c>
      <c r="O172" s="16">
        <v>88</v>
      </c>
      <c r="P172" s="13">
        <v>7.3</v>
      </c>
      <c r="Q172" s="13">
        <v>7.4</v>
      </c>
      <c r="R172" s="13">
        <v>7.3</v>
      </c>
      <c r="S172" s="13">
        <v>7.4</v>
      </c>
      <c r="T172" s="13">
        <v>9.6</v>
      </c>
      <c r="U172" s="13">
        <v>24.3</v>
      </c>
      <c r="V172" s="13">
        <v>0</v>
      </c>
      <c r="Y172" s="13">
        <v>24.3</v>
      </c>
      <c r="Z172" s="13">
        <v>49</v>
      </c>
      <c r="AA172" s="15">
        <v>1</v>
      </c>
      <c r="AB172" s="11" t="s">
        <v>58</v>
      </c>
      <c r="AC172" s="17">
        <v>49</v>
      </c>
      <c r="AD172" s="15">
        <v>1</v>
      </c>
      <c r="AE172" s="11" t="s">
        <v>417</v>
      </c>
      <c r="AG172" s="18" t="str">
        <f t="shared" si="2"/>
        <v>Qualified</v>
      </c>
    </row>
    <row r="173" spans="1:33" ht="11.25" customHeight="1" x14ac:dyDescent="0.2">
      <c r="A173" s="2" t="s">
        <v>418</v>
      </c>
      <c r="B173" s="2" t="s">
        <v>101</v>
      </c>
      <c r="C173" s="2" t="s">
        <v>415</v>
      </c>
      <c r="D173" s="2" t="s">
        <v>416</v>
      </c>
      <c r="E173" s="4">
        <v>7.4</v>
      </c>
      <c r="F173" s="4">
        <v>6.9</v>
      </c>
      <c r="G173" s="4">
        <v>7.1</v>
      </c>
      <c r="H173" s="4">
        <v>7</v>
      </c>
      <c r="I173" s="4">
        <v>9.9</v>
      </c>
      <c r="J173" s="4">
        <v>24</v>
      </c>
      <c r="N173" s="4">
        <v>24</v>
      </c>
      <c r="O173" s="9">
        <v>72</v>
      </c>
      <c r="P173" s="4">
        <v>6.9</v>
      </c>
      <c r="Q173" s="4">
        <v>6.9</v>
      </c>
      <c r="R173" s="4">
        <v>7</v>
      </c>
      <c r="S173" s="4">
        <v>7.2</v>
      </c>
      <c r="T173" s="4">
        <v>9.8000000000000007</v>
      </c>
      <c r="U173" s="4">
        <v>23.7</v>
      </c>
      <c r="V173" s="4">
        <v>0</v>
      </c>
      <c r="Y173" s="4">
        <v>23.7</v>
      </c>
      <c r="Z173" s="4">
        <v>47.7</v>
      </c>
      <c r="AA173" s="1">
        <v>2</v>
      </c>
      <c r="AB173" s="2" t="s">
        <v>58</v>
      </c>
      <c r="AC173" s="5">
        <v>47.7</v>
      </c>
      <c r="AD173" s="1">
        <v>2</v>
      </c>
      <c r="AE173" s="2" t="s">
        <v>419</v>
      </c>
      <c r="AG173" s="27" t="str">
        <f t="shared" si="2"/>
        <v/>
      </c>
    </row>
    <row r="174" spans="1:33" ht="11.25" customHeight="1" x14ac:dyDescent="0.2">
      <c r="A174" s="2" t="s">
        <v>420</v>
      </c>
      <c r="B174" s="2" t="s">
        <v>180</v>
      </c>
      <c r="C174" s="2" t="s">
        <v>415</v>
      </c>
      <c r="D174" s="2" t="s">
        <v>416</v>
      </c>
      <c r="E174" s="4">
        <v>5.8</v>
      </c>
      <c r="F174" s="4">
        <v>5.6</v>
      </c>
      <c r="G174" s="4">
        <v>5.8</v>
      </c>
      <c r="H174" s="4">
        <v>5.5</v>
      </c>
      <c r="I174" s="4">
        <v>9.6</v>
      </c>
      <c r="J174" s="4">
        <v>21</v>
      </c>
      <c r="N174" s="4">
        <v>21</v>
      </c>
      <c r="O174" s="9">
        <v>82</v>
      </c>
      <c r="P174" s="4">
        <v>6.3</v>
      </c>
      <c r="Q174" s="4">
        <v>6.2</v>
      </c>
      <c r="R174" s="4">
        <v>6.4</v>
      </c>
      <c r="S174" s="4">
        <v>6.2</v>
      </c>
      <c r="T174" s="4">
        <v>9.6</v>
      </c>
      <c r="U174" s="4">
        <v>22.1</v>
      </c>
      <c r="V174" s="4">
        <v>0</v>
      </c>
      <c r="Y174" s="4">
        <v>22.1</v>
      </c>
      <c r="Z174" s="4">
        <v>43.1</v>
      </c>
      <c r="AA174" s="1">
        <v>3</v>
      </c>
      <c r="AB174" s="2" t="s">
        <v>58</v>
      </c>
      <c r="AC174" s="5">
        <v>43.1</v>
      </c>
      <c r="AD174" s="1">
        <v>3</v>
      </c>
      <c r="AE174" s="2" t="s">
        <v>421</v>
      </c>
      <c r="AG174" s="27" t="str">
        <f t="shared" si="2"/>
        <v/>
      </c>
    </row>
    <row r="175" spans="1:33" ht="11.25" customHeight="1" x14ac:dyDescent="0.2">
      <c r="A175" s="2"/>
      <c r="B175" s="2"/>
      <c r="C175" s="2"/>
      <c r="D175" s="2"/>
      <c r="E175" s="4"/>
      <c r="F175" s="4"/>
      <c r="G175" s="4"/>
      <c r="H175" s="4"/>
      <c r="I175" s="4"/>
      <c r="J175" s="4"/>
      <c r="N175" s="4"/>
      <c r="O175" s="9"/>
      <c r="P175" s="4"/>
      <c r="Q175" s="4"/>
      <c r="R175" s="4"/>
      <c r="S175" s="4"/>
      <c r="T175" s="4"/>
      <c r="U175" s="4"/>
      <c r="V175" s="4"/>
      <c r="Y175" s="4"/>
      <c r="Z175" s="4"/>
      <c r="AA175" s="1"/>
      <c r="AB175" s="2"/>
      <c r="AC175" s="5"/>
      <c r="AD175" s="1"/>
      <c r="AE175" s="2"/>
      <c r="AG175" s="27" t="str">
        <f t="shared" si="2"/>
        <v/>
      </c>
    </row>
    <row r="176" spans="1:33" s="14" customFormat="1" ht="11.25" customHeight="1" x14ac:dyDescent="0.2">
      <c r="A176" s="11" t="s">
        <v>422</v>
      </c>
      <c r="B176" s="11" t="s">
        <v>92</v>
      </c>
      <c r="C176" s="11" t="s">
        <v>423</v>
      </c>
      <c r="D176" s="11" t="s">
        <v>424</v>
      </c>
      <c r="E176" s="13">
        <v>8</v>
      </c>
      <c r="F176" s="13">
        <v>7.4</v>
      </c>
      <c r="G176" s="13">
        <v>7.2</v>
      </c>
      <c r="H176" s="13">
        <v>8</v>
      </c>
      <c r="I176" s="13">
        <v>9.5</v>
      </c>
      <c r="J176" s="13">
        <v>24.9</v>
      </c>
      <c r="N176" s="13">
        <v>24.9</v>
      </c>
      <c r="O176" s="16">
        <v>80</v>
      </c>
      <c r="P176" s="13">
        <v>7.4</v>
      </c>
      <c r="Q176" s="13">
        <v>7.3</v>
      </c>
      <c r="R176" s="13">
        <v>7.3</v>
      </c>
      <c r="S176" s="13">
        <v>7.2</v>
      </c>
      <c r="T176" s="13">
        <v>9.9</v>
      </c>
      <c r="U176" s="13">
        <v>24.5</v>
      </c>
      <c r="V176" s="13">
        <v>0</v>
      </c>
      <c r="Y176" s="13">
        <v>24.5</v>
      </c>
      <c r="Z176" s="13">
        <v>49.4</v>
      </c>
      <c r="AA176" s="15">
        <v>1</v>
      </c>
      <c r="AB176" s="11" t="s">
        <v>58</v>
      </c>
      <c r="AC176" s="17">
        <v>49.4</v>
      </c>
      <c r="AD176" s="15">
        <v>1</v>
      </c>
      <c r="AE176" s="11" t="s">
        <v>425</v>
      </c>
      <c r="AG176" s="18" t="str">
        <f t="shared" si="2"/>
        <v>Qualified</v>
      </c>
    </row>
    <row r="177" spans="1:33" ht="11.25" customHeight="1" x14ac:dyDescent="0.2">
      <c r="A177" s="2"/>
      <c r="B177" s="2"/>
      <c r="C177" s="2"/>
      <c r="D177" s="2"/>
      <c r="E177" s="4"/>
      <c r="F177" s="4"/>
      <c r="G177" s="4"/>
      <c r="H177" s="4"/>
      <c r="I177" s="4"/>
      <c r="J177" s="4"/>
      <c r="N177" s="4"/>
      <c r="O177" s="9"/>
      <c r="P177" s="4"/>
      <c r="Q177" s="4"/>
      <c r="R177" s="4"/>
      <c r="S177" s="4"/>
      <c r="T177" s="4"/>
      <c r="U177" s="4"/>
      <c r="V177" s="4"/>
      <c r="Y177" s="4"/>
      <c r="Z177" s="4"/>
      <c r="AA177" s="1"/>
      <c r="AB177" s="2"/>
      <c r="AC177" s="5"/>
      <c r="AD177" s="1"/>
      <c r="AE177" s="2"/>
      <c r="AG177" s="27" t="str">
        <f t="shared" si="2"/>
        <v/>
      </c>
    </row>
    <row r="178" spans="1:33" s="14" customFormat="1" ht="11.25" customHeight="1" x14ac:dyDescent="0.2">
      <c r="A178" s="11" t="s">
        <v>428</v>
      </c>
      <c r="B178" s="11" t="s">
        <v>189</v>
      </c>
      <c r="C178" s="11" t="s">
        <v>429</v>
      </c>
      <c r="D178" s="11" t="s">
        <v>430</v>
      </c>
      <c r="E178" s="13">
        <v>7.7</v>
      </c>
      <c r="F178" s="13">
        <v>7.7</v>
      </c>
      <c r="G178" s="13">
        <v>7.8</v>
      </c>
      <c r="H178" s="13">
        <v>7.7</v>
      </c>
      <c r="I178" s="13">
        <v>9.6999999999999993</v>
      </c>
      <c r="J178" s="13">
        <v>25.1</v>
      </c>
      <c r="N178" s="13">
        <v>25.1</v>
      </c>
      <c r="O178" s="16">
        <v>70</v>
      </c>
      <c r="P178" s="13">
        <v>7.2</v>
      </c>
      <c r="Q178" s="13">
        <v>7.4</v>
      </c>
      <c r="R178" s="13">
        <v>7.4</v>
      </c>
      <c r="S178" s="13">
        <v>7.5</v>
      </c>
      <c r="T178" s="13">
        <v>9.1999999999999993</v>
      </c>
      <c r="U178" s="13">
        <v>24</v>
      </c>
      <c r="V178" s="13">
        <v>0.6</v>
      </c>
      <c r="Y178" s="13">
        <v>24.6</v>
      </c>
      <c r="Z178" s="13">
        <v>49.7</v>
      </c>
      <c r="AA178" s="15">
        <v>1</v>
      </c>
      <c r="AB178" s="11" t="s">
        <v>58</v>
      </c>
      <c r="AC178" s="17">
        <v>49.7</v>
      </c>
      <c r="AD178" s="15">
        <v>1</v>
      </c>
      <c r="AE178" s="11" t="s">
        <v>431</v>
      </c>
      <c r="AG178" s="18" t="str">
        <f t="shared" si="2"/>
        <v>Qualified</v>
      </c>
    </row>
    <row r="179" spans="1:33" s="14" customFormat="1" ht="11.25" customHeight="1" x14ac:dyDescent="0.2">
      <c r="A179" s="11" t="s">
        <v>432</v>
      </c>
      <c r="B179" s="11" t="s">
        <v>89</v>
      </c>
      <c r="C179" s="11" t="s">
        <v>429</v>
      </c>
      <c r="D179" s="11" t="s">
        <v>430</v>
      </c>
      <c r="E179" s="13">
        <v>7.4</v>
      </c>
      <c r="F179" s="13">
        <v>7.3</v>
      </c>
      <c r="G179" s="13">
        <v>7.5</v>
      </c>
      <c r="H179" s="13">
        <v>7.5</v>
      </c>
      <c r="I179" s="13">
        <v>9.8000000000000007</v>
      </c>
      <c r="J179" s="13">
        <v>24.7</v>
      </c>
      <c r="N179" s="13">
        <v>24.7</v>
      </c>
      <c r="O179" s="16">
        <v>88</v>
      </c>
      <c r="P179" s="13">
        <v>7.6</v>
      </c>
      <c r="Q179" s="13">
        <v>7.5</v>
      </c>
      <c r="R179" s="13">
        <v>7.5</v>
      </c>
      <c r="S179" s="13">
        <v>7.9</v>
      </c>
      <c r="T179" s="13">
        <v>9.1999999999999993</v>
      </c>
      <c r="U179" s="13">
        <v>24.3</v>
      </c>
      <c r="V179" s="13">
        <v>0.3</v>
      </c>
      <c r="Y179" s="13">
        <v>24.6</v>
      </c>
      <c r="Z179" s="13">
        <v>49.3</v>
      </c>
      <c r="AA179" s="15">
        <v>2</v>
      </c>
      <c r="AB179" s="11" t="s">
        <v>58</v>
      </c>
      <c r="AC179" s="17">
        <v>49.3</v>
      </c>
      <c r="AD179" s="15">
        <v>2</v>
      </c>
      <c r="AE179" s="11" t="s">
        <v>433</v>
      </c>
      <c r="AG179" s="18" t="str">
        <f t="shared" si="2"/>
        <v>Qualified</v>
      </c>
    </row>
    <row r="180" spans="1:33" ht="11.25" customHeight="1" x14ac:dyDescent="0.2">
      <c r="A180" s="2" t="s">
        <v>434</v>
      </c>
      <c r="B180" s="2" t="s">
        <v>245</v>
      </c>
      <c r="C180" s="2" t="s">
        <v>429</v>
      </c>
      <c r="D180" s="2" t="s">
        <v>430</v>
      </c>
      <c r="E180" s="4">
        <v>7.6</v>
      </c>
      <c r="F180" s="4">
        <v>7.5</v>
      </c>
      <c r="G180" s="4">
        <v>7.6</v>
      </c>
      <c r="H180" s="4">
        <v>7.2</v>
      </c>
      <c r="I180" s="4">
        <v>9.8000000000000007</v>
      </c>
      <c r="J180" s="4">
        <v>24.9</v>
      </c>
      <c r="N180" s="4">
        <v>24.9</v>
      </c>
      <c r="O180" s="9">
        <v>88</v>
      </c>
      <c r="P180" s="4">
        <v>6.9</v>
      </c>
      <c r="Q180" s="4">
        <v>6.9</v>
      </c>
      <c r="R180" s="4">
        <v>7</v>
      </c>
      <c r="S180" s="4">
        <v>7.2</v>
      </c>
      <c r="T180" s="4">
        <v>9.8000000000000007</v>
      </c>
      <c r="U180" s="4">
        <v>23.7</v>
      </c>
      <c r="V180" s="4">
        <v>0.6</v>
      </c>
      <c r="Y180" s="4">
        <v>24.3</v>
      </c>
      <c r="Z180" s="4">
        <v>49.2</v>
      </c>
      <c r="AA180" s="1">
        <v>3</v>
      </c>
      <c r="AB180" s="2" t="s">
        <v>58</v>
      </c>
      <c r="AC180" s="5">
        <v>49.2</v>
      </c>
      <c r="AD180" s="1">
        <v>3</v>
      </c>
      <c r="AE180" s="2" t="s">
        <v>435</v>
      </c>
      <c r="AG180" s="27" t="str">
        <f t="shared" si="2"/>
        <v>Qualified</v>
      </c>
    </row>
    <row r="181" spans="1:33" ht="11.25" customHeight="1" x14ac:dyDescent="0.2">
      <c r="A181" s="2" t="s">
        <v>436</v>
      </c>
      <c r="B181" s="2" t="s">
        <v>92</v>
      </c>
      <c r="C181" s="2" t="s">
        <v>429</v>
      </c>
      <c r="D181" s="2" t="s">
        <v>430</v>
      </c>
      <c r="E181" s="4">
        <v>8</v>
      </c>
      <c r="F181" s="4">
        <v>7.9</v>
      </c>
      <c r="G181" s="4">
        <v>7.8</v>
      </c>
      <c r="H181" s="4">
        <v>7.9</v>
      </c>
      <c r="I181" s="4">
        <v>9.5</v>
      </c>
      <c r="J181" s="4">
        <v>25.3</v>
      </c>
      <c r="N181" s="4">
        <v>25.3</v>
      </c>
      <c r="O181" s="9">
        <v>84</v>
      </c>
      <c r="P181" s="4">
        <v>5.9</v>
      </c>
      <c r="Q181" s="4">
        <v>6.1</v>
      </c>
      <c r="R181" s="4">
        <v>6.1</v>
      </c>
      <c r="S181" s="4">
        <v>6</v>
      </c>
      <c r="T181" s="4">
        <v>9.4</v>
      </c>
      <c r="U181" s="4">
        <v>21.5</v>
      </c>
      <c r="V181" s="4">
        <v>0.6</v>
      </c>
      <c r="Y181" s="4">
        <v>22.1</v>
      </c>
      <c r="Z181" s="4">
        <v>47.4</v>
      </c>
      <c r="AA181" s="1">
        <v>4</v>
      </c>
      <c r="AB181" s="2" t="s">
        <v>58</v>
      </c>
      <c r="AC181" s="5">
        <v>47.4</v>
      </c>
      <c r="AD181" s="1">
        <v>4</v>
      </c>
      <c r="AE181" s="2" t="s">
        <v>437</v>
      </c>
      <c r="AG181" s="27" t="str">
        <f t="shared" si="2"/>
        <v/>
      </c>
    </row>
    <row r="182" spans="1:33" ht="11.25" customHeight="1" x14ac:dyDescent="0.2">
      <c r="A182" s="2"/>
      <c r="B182" s="2"/>
      <c r="C182" s="2"/>
      <c r="D182" s="2"/>
      <c r="E182" s="7"/>
      <c r="F182" s="7"/>
      <c r="G182" s="7"/>
      <c r="H182" s="7"/>
      <c r="I182" s="7"/>
      <c r="J182" s="7"/>
      <c r="N182" s="4"/>
      <c r="O182" s="9"/>
      <c r="P182" s="7"/>
      <c r="Q182" s="7"/>
      <c r="R182" s="7"/>
      <c r="S182" s="7"/>
      <c r="T182" s="7"/>
      <c r="U182" s="7"/>
      <c r="V182" s="7"/>
      <c r="Y182" s="4"/>
      <c r="Z182" s="4"/>
      <c r="AA182" s="1"/>
      <c r="AB182" s="2"/>
      <c r="AC182" s="5"/>
      <c r="AD182" s="1"/>
      <c r="AE182" s="2"/>
      <c r="AG182" s="27" t="str">
        <f t="shared" si="2"/>
        <v/>
      </c>
    </row>
    <row r="183" spans="1:33" s="14" customFormat="1" ht="11.25" customHeight="1" x14ac:dyDescent="0.2">
      <c r="A183" s="31" t="s">
        <v>438</v>
      </c>
      <c r="B183" s="11" t="s">
        <v>76</v>
      </c>
      <c r="C183" s="11" t="s">
        <v>439</v>
      </c>
      <c r="D183" s="11" t="s">
        <v>440</v>
      </c>
      <c r="N183" s="13">
        <v>0</v>
      </c>
      <c r="O183" s="16">
        <v>82</v>
      </c>
      <c r="Y183" s="13">
        <v>0</v>
      </c>
      <c r="Z183" s="13">
        <v>0</v>
      </c>
      <c r="AA183" s="15">
        <v>1</v>
      </c>
      <c r="AB183" s="11" t="s">
        <v>58</v>
      </c>
      <c r="AC183" s="17">
        <v>0</v>
      </c>
      <c r="AD183" s="15">
        <v>1</v>
      </c>
      <c r="AE183" s="11" t="s">
        <v>441</v>
      </c>
      <c r="AG183" s="18" t="s">
        <v>707</v>
      </c>
    </row>
    <row r="184" spans="1:33" ht="11.25" customHeight="1" x14ac:dyDescent="0.2">
      <c r="A184" s="2"/>
      <c r="B184" s="2"/>
      <c r="C184" s="2"/>
      <c r="D184" s="2"/>
      <c r="E184" s="4"/>
      <c r="F184" s="4"/>
      <c r="G184" s="4"/>
      <c r="H184" s="4"/>
      <c r="I184" s="4"/>
      <c r="J184" s="4"/>
      <c r="K184" s="7"/>
      <c r="L184" s="8"/>
      <c r="N184" s="4"/>
      <c r="O184" s="9"/>
      <c r="P184" s="4"/>
      <c r="Q184" s="4"/>
      <c r="R184" s="4"/>
      <c r="S184" s="4"/>
      <c r="T184" s="4"/>
      <c r="U184" s="4"/>
      <c r="V184" s="4"/>
      <c r="W184" s="8"/>
      <c r="Y184" s="4"/>
      <c r="Z184" s="4"/>
      <c r="AA184" s="1"/>
      <c r="AB184" s="2"/>
      <c r="AC184" s="5"/>
      <c r="AD184" s="1"/>
      <c r="AE184" s="2"/>
      <c r="AG184" s="27" t="str">
        <f t="shared" si="2"/>
        <v/>
      </c>
    </row>
    <row r="185" spans="1:33" s="14" customFormat="1" ht="11.25" customHeight="1" x14ac:dyDescent="0.2">
      <c r="A185" s="11" t="s">
        <v>442</v>
      </c>
      <c r="B185" s="11" t="s">
        <v>83</v>
      </c>
      <c r="C185" s="11" t="s">
        <v>443</v>
      </c>
      <c r="D185" s="11" t="s">
        <v>444</v>
      </c>
      <c r="E185" s="13">
        <v>8</v>
      </c>
      <c r="F185" s="13">
        <v>7.7</v>
      </c>
      <c r="G185" s="13">
        <v>7.8</v>
      </c>
      <c r="H185" s="13">
        <v>7.9</v>
      </c>
      <c r="I185" s="13">
        <v>9.1</v>
      </c>
      <c r="J185" s="13">
        <v>24.8</v>
      </c>
      <c r="N185" s="13">
        <v>24.8</v>
      </c>
      <c r="O185" s="16">
        <v>91</v>
      </c>
      <c r="P185" s="13">
        <v>8.6999999999999993</v>
      </c>
      <c r="Q185" s="13">
        <v>8.1</v>
      </c>
      <c r="R185" s="13">
        <v>8.1</v>
      </c>
      <c r="S185" s="13">
        <v>8.5</v>
      </c>
      <c r="T185" s="13">
        <v>9.8000000000000007</v>
      </c>
      <c r="U185" s="13">
        <v>26.4</v>
      </c>
      <c r="V185" s="13">
        <v>0.3</v>
      </c>
      <c r="Y185" s="13">
        <v>26.7</v>
      </c>
      <c r="Z185" s="13">
        <v>51.5</v>
      </c>
      <c r="AA185" s="15">
        <v>1</v>
      </c>
      <c r="AB185" s="11" t="s">
        <v>58</v>
      </c>
      <c r="AC185" s="17">
        <v>51.5</v>
      </c>
      <c r="AD185" s="15">
        <v>1</v>
      </c>
      <c r="AE185" s="11" t="s">
        <v>445</v>
      </c>
      <c r="AG185" s="18" t="str">
        <f t="shared" si="2"/>
        <v>Qualified</v>
      </c>
    </row>
    <row r="186" spans="1:33" s="14" customFormat="1" ht="11.25" customHeight="1" x14ac:dyDescent="0.2">
      <c r="A186" s="11" t="s">
        <v>446</v>
      </c>
      <c r="B186" s="11" t="s">
        <v>245</v>
      </c>
      <c r="C186" s="11" t="s">
        <v>443</v>
      </c>
      <c r="D186" s="11" t="s">
        <v>444</v>
      </c>
      <c r="E186" s="13">
        <v>8.1999999999999993</v>
      </c>
      <c r="F186" s="13">
        <v>7.8</v>
      </c>
      <c r="G186" s="13">
        <v>7.8</v>
      </c>
      <c r="H186" s="13">
        <v>7.8</v>
      </c>
      <c r="I186" s="13">
        <v>9.5</v>
      </c>
      <c r="J186" s="13">
        <v>25.1</v>
      </c>
      <c r="N186" s="13">
        <v>25.1</v>
      </c>
      <c r="O186" s="16">
        <v>88</v>
      </c>
      <c r="P186" s="13">
        <v>7.8</v>
      </c>
      <c r="Q186" s="13">
        <v>8</v>
      </c>
      <c r="R186" s="13">
        <v>7.9</v>
      </c>
      <c r="S186" s="13">
        <v>7.9</v>
      </c>
      <c r="T186" s="13">
        <v>9.6</v>
      </c>
      <c r="U186" s="13">
        <v>25.4</v>
      </c>
      <c r="V186" s="13">
        <v>0.6</v>
      </c>
      <c r="Y186" s="13">
        <v>26</v>
      </c>
      <c r="Z186" s="13">
        <v>51.1</v>
      </c>
      <c r="AA186" s="15">
        <v>2</v>
      </c>
      <c r="AB186" s="11" t="s">
        <v>58</v>
      </c>
      <c r="AC186" s="17">
        <v>51.1</v>
      </c>
      <c r="AD186" s="15">
        <v>2</v>
      </c>
      <c r="AE186" s="11" t="s">
        <v>447</v>
      </c>
      <c r="AG186" s="18" t="str">
        <f t="shared" si="2"/>
        <v>Qualified</v>
      </c>
    </row>
    <row r="187" spans="1:33" ht="11.25" customHeight="1" x14ac:dyDescent="0.2">
      <c r="A187" s="2" t="s">
        <v>448</v>
      </c>
      <c r="B187" s="2" t="s">
        <v>76</v>
      </c>
      <c r="C187" s="2" t="s">
        <v>443</v>
      </c>
      <c r="D187" s="2" t="s">
        <v>444</v>
      </c>
      <c r="E187" s="4">
        <v>7.7</v>
      </c>
      <c r="F187" s="4">
        <v>7.9</v>
      </c>
      <c r="G187" s="4">
        <v>7.7</v>
      </c>
      <c r="H187" s="4">
        <v>7.7</v>
      </c>
      <c r="I187" s="4">
        <v>9.6</v>
      </c>
      <c r="J187" s="4">
        <v>25</v>
      </c>
      <c r="N187" s="4">
        <v>25</v>
      </c>
      <c r="O187" s="9">
        <v>95</v>
      </c>
      <c r="P187" s="4">
        <v>7.5</v>
      </c>
      <c r="Q187" s="4">
        <v>7.8</v>
      </c>
      <c r="R187" s="4">
        <v>7.8</v>
      </c>
      <c r="S187" s="4">
        <v>7.4</v>
      </c>
      <c r="T187" s="4">
        <v>9.4</v>
      </c>
      <c r="U187" s="4">
        <v>24.7</v>
      </c>
      <c r="V187" s="4">
        <v>0.6</v>
      </c>
      <c r="Y187" s="4">
        <v>25.3</v>
      </c>
      <c r="Z187" s="4">
        <v>50.3</v>
      </c>
      <c r="AA187" s="1">
        <v>3</v>
      </c>
      <c r="AB187" s="2" t="s">
        <v>58</v>
      </c>
      <c r="AC187" s="5">
        <v>50.3</v>
      </c>
      <c r="AD187" s="1">
        <v>3</v>
      </c>
      <c r="AE187" s="2" t="s">
        <v>449</v>
      </c>
      <c r="AG187" s="27" t="str">
        <f t="shared" si="2"/>
        <v>Qualified</v>
      </c>
    </row>
    <row r="188" spans="1:33" ht="11.25" customHeight="1" x14ac:dyDescent="0.2">
      <c r="A188" s="2" t="s">
        <v>450</v>
      </c>
      <c r="B188" s="2" t="s">
        <v>55</v>
      </c>
      <c r="C188" s="2" t="s">
        <v>443</v>
      </c>
      <c r="D188" s="2" t="s">
        <v>444</v>
      </c>
      <c r="E188" s="4">
        <v>7.8</v>
      </c>
      <c r="F188" s="4">
        <v>7.6</v>
      </c>
      <c r="G188" s="4">
        <v>7.9</v>
      </c>
      <c r="H188" s="4">
        <v>7.7</v>
      </c>
      <c r="I188" s="4">
        <v>9.8000000000000007</v>
      </c>
      <c r="J188" s="4">
        <v>25.3</v>
      </c>
      <c r="N188" s="4">
        <v>25.3</v>
      </c>
      <c r="O188" s="9">
        <v>0</v>
      </c>
      <c r="P188" s="4">
        <v>6.8</v>
      </c>
      <c r="Q188" s="4">
        <v>7</v>
      </c>
      <c r="R188" s="4">
        <v>7.1</v>
      </c>
      <c r="S188" s="4">
        <v>7</v>
      </c>
      <c r="T188" s="4">
        <v>9.8000000000000007</v>
      </c>
      <c r="U188" s="4">
        <v>23.8</v>
      </c>
      <c r="V188" s="4">
        <v>0.6</v>
      </c>
      <c r="Y188" s="4">
        <v>24.4</v>
      </c>
      <c r="Z188" s="4">
        <v>49.7</v>
      </c>
      <c r="AA188" s="1">
        <v>4</v>
      </c>
      <c r="AB188" s="2" t="s">
        <v>58</v>
      </c>
      <c r="AC188" s="5">
        <v>49.7</v>
      </c>
      <c r="AD188" s="1">
        <v>4</v>
      </c>
      <c r="AE188" s="2" t="s">
        <v>451</v>
      </c>
      <c r="AG188" s="27" t="str">
        <f t="shared" si="2"/>
        <v/>
      </c>
    </row>
    <row r="189" spans="1:33" ht="11.25" customHeight="1" x14ac:dyDescent="0.2">
      <c r="A189" s="2" t="s">
        <v>452</v>
      </c>
      <c r="B189" s="2" t="s">
        <v>76</v>
      </c>
      <c r="C189" s="2" t="s">
        <v>443</v>
      </c>
      <c r="D189" s="2" t="s">
        <v>444</v>
      </c>
      <c r="E189" s="4">
        <v>7.8</v>
      </c>
      <c r="F189" s="4">
        <v>7.6</v>
      </c>
      <c r="G189" s="4">
        <v>7.5</v>
      </c>
      <c r="H189" s="4">
        <v>7.6</v>
      </c>
      <c r="I189" s="4">
        <v>9</v>
      </c>
      <c r="J189" s="4">
        <v>24.2</v>
      </c>
      <c r="N189" s="4">
        <v>24.2</v>
      </c>
      <c r="O189" s="9">
        <v>80</v>
      </c>
      <c r="P189" s="4">
        <v>6.9</v>
      </c>
      <c r="Q189" s="4">
        <v>7.2</v>
      </c>
      <c r="R189" s="4">
        <v>7.5</v>
      </c>
      <c r="S189" s="4">
        <v>7.7</v>
      </c>
      <c r="T189" s="4">
        <v>9.8000000000000007</v>
      </c>
      <c r="U189" s="4">
        <v>24.5</v>
      </c>
      <c r="V189" s="4">
        <v>0.6</v>
      </c>
      <c r="Y189" s="4">
        <v>25.1</v>
      </c>
      <c r="Z189" s="4">
        <v>49.3</v>
      </c>
      <c r="AA189" s="1">
        <v>5</v>
      </c>
      <c r="AB189" s="2" t="s">
        <v>58</v>
      </c>
      <c r="AC189" s="5">
        <v>49.3</v>
      </c>
      <c r="AD189" s="1">
        <v>5</v>
      </c>
      <c r="AE189" s="2" t="s">
        <v>453</v>
      </c>
      <c r="AG189" s="27" t="str">
        <f t="shared" si="2"/>
        <v>Qualified</v>
      </c>
    </row>
    <row r="190" spans="1:33" ht="11.25" customHeight="1" x14ac:dyDescent="0.2">
      <c r="A190" s="2" t="s">
        <v>454</v>
      </c>
      <c r="B190" s="2" t="s">
        <v>55</v>
      </c>
      <c r="C190" s="2" t="s">
        <v>443</v>
      </c>
      <c r="D190" s="2" t="s">
        <v>444</v>
      </c>
      <c r="E190" s="4">
        <v>7.4</v>
      </c>
      <c r="F190" s="4">
        <v>7.5</v>
      </c>
      <c r="G190" s="4">
        <v>7.7</v>
      </c>
      <c r="H190" s="4">
        <v>7.5</v>
      </c>
      <c r="I190" s="4">
        <v>9.5</v>
      </c>
      <c r="J190" s="4">
        <v>24.5</v>
      </c>
      <c r="M190" s="3">
        <v>0.2</v>
      </c>
      <c r="N190" s="4">
        <v>24.3</v>
      </c>
      <c r="O190" s="9">
        <v>91</v>
      </c>
      <c r="P190" s="4">
        <v>6.7</v>
      </c>
      <c r="Q190" s="4">
        <v>7.2</v>
      </c>
      <c r="R190" s="4">
        <v>7</v>
      </c>
      <c r="S190" s="4">
        <v>6.9</v>
      </c>
      <c r="T190" s="4">
        <v>9.6</v>
      </c>
      <c r="U190" s="4">
        <v>23.5</v>
      </c>
      <c r="V190" s="4">
        <v>0.6</v>
      </c>
      <c r="X190" s="3">
        <v>0.2</v>
      </c>
      <c r="Y190" s="4">
        <v>23.9</v>
      </c>
      <c r="Z190" s="4">
        <v>48.2</v>
      </c>
      <c r="AA190" s="1">
        <v>6</v>
      </c>
      <c r="AB190" s="2" t="s">
        <v>58</v>
      </c>
      <c r="AC190" s="5">
        <v>48.2</v>
      </c>
      <c r="AD190" s="1">
        <v>6</v>
      </c>
      <c r="AE190" s="2" t="s">
        <v>455</v>
      </c>
      <c r="AG190" s="27" t="str">
        <f t="shared" si="2"/>
        <v>Qualified</v>
      </c>
    </row>
    <row r="191" spans="1:33" ht="11.25" customHeight="1" x14ac:dyDescent="0.2">
      <c r="A191" s="2" t="s">
        <v>456</v>
      </c>
      <c r="B191" s="2" t="s">
        <v>245</v>
      </c>
      <c r="C191" s="2" t="s">
        <v>443</v>
      </c>
      <c r="D191" s="2" t="s">
        <v>444</v>
      </c>
      <c r="E191" s="4">
        <v>7</v>
      </c>
      <c r="F191" s="4">
        <v>7.1</v>
      </c>
      <c r="G191" s="4">
        <v>7.4</v>
      </c>
      <c r="H191" s="4">
        <v>6.9</v>
      </c>
      <c r="I191" s="4">
        <v>9.5</v>
      </c>
      <c r="J191" s="4">
        <v>23.6</v>
      </c>
      <c r="N191" s="4">
        <v>23.6</v>
      </c>
      <c r="O191" s="9">
        <v>86</v>
      </c>
      <c r="P191" s="4">
        <v>6.9</v>
      </c>
      <c r="Q191" s="4">
        <v>6.9</v>
      </c>
      <c r="R191" s="4">
        <v>7</v>
      </c>
      <c r="S191" s="4">
        <v>6.8</v>
      </c>
      <c r="T191" s="4">
        <v>9.6</v>
      </c>
      <c r="U191" s="4">
        <v>23.4</v>
      </c>
      <c r="V191" s="4">
        <v>0.6</v>
      </c>
      <c r="Y191" s="4">
        <v>24</v>
      </c>
      <c r="Z191" s="4">
        <v>47.6</v>
      </c>
      <c r="AA191" s="1">
        <v>7</v>
      </c>
      <c r="AB191" s="2" t="s">
        <v>58</v>
      </c>
      <c r="AC191" s="5">
        <v>47.6</v>
      </c>
      <c r="AD191" s="1">
        <v>7</v>
      </c>
      <c r="AE191" s="2" t="s">
        <v>457</v>
      </c>
      <c r="AG191" s="27" t="str">
        <f t="shared" si="2"/>
        <v/>
      </c>
    </row>
    <row r="192" spans="1:33" ht="11.25" customHeight="1" x14ac:dyDescent="0.2">
      <c r="A192" s="2" t="s">
        <v>458</v>
      </c>
      <c r="B192" s="2" t="s">
        <v>189</v>
      </c>
      <c r="C192" s="2" t="s">
        <v>443</v>
      </c>
      <c r="D192" s="2" t="s">
        <v>444</v>
      </c>
      <c r="E192" s="4">
        <v>7.3</v>
      </c>
      <c r="F192" s="4">
        <v>6.9</v>
      </c>
      <c r="G192" s="4">
        <v>7.2</v>
      </c>
      <c r="H192" s="4">
        <v>7</v>
      </c>
      <c r="I192" s="4">
        <v>9.8000000000000007</v>
      </c>
      <c r="J192" s="4">
        <v>24</v>
      </c>
      <c r="N192" s="4">
        <v>24</v>
      </c>
      <c r="O192" s="9">
        <v>90</v>
      </c>
      <c r="P192" s="4">
        <v>6.4</v>
      </c>
      <c r="Q192" s="4">
        <v>6.4</v>
      </c>
      <c r="R192" s="4">
        <v>6.3</v>
      </c>
      <c r="S192" s="4">
        <v>6.4</v>
      </c>
      <c r="T192" s="4">
        <v>9.6999999999999993</v>
      </c>
      <c r="U192" s="4">
        <v>22.5</v>
      </c>
      <c r="V192" s="4">
        <v>0.3</v>
      </c>
      <c r="Y192" s="4">
        <v>22.8</v>
      </c>
      <c r="Z192" s="4">
        <v>46.8</v>
      </c>
      <c r="AA192" s="1">
        <v>8</v>
      </c>
      <c r="AB192" s="2" t="s">
        <v>58</v>
      </c>
      <c r="AC192" s="5">
        <v>46.8</v>
      </c>
      <c r="AD192" s="1">
        <v>8</v>
      </c>
      <c r="AE192" s="2" t="s">
        <v>459</v>
      </c>
      <c r="AG192" s="27" t="str">
        <f t="shared" si="2"/>
        <v/>
      </c>
    </row>
    <row r="193" spans="1:33" ht="11.25" customHeight="1" x14ac:dyDescent="0.2">
      <c r="A193" s="2" t="s">
        <v>460</v>
      </c>
      <c r="B193" s="2" t="s">
        <v>189</v>
      </c>
      <c r="C193" s="2" t="s">
        <v>443</v>
      </c>
      <c r="D193" s="2" t="s">
        <v>444</v>
      </c>
      <c r="E193" s="4">
        <v>7</v>
      </c>
      <c r="F193" s="4">
        <v>7.2</v>
      </c>
      <c r="G193" s="4">
        <v>7.5</v>
      </c>
      <c r="H193" s="4">
        <v>6.8</v>
      </c>
      <c r="I193" s="4">
        <v>9.5</v>
      </c>
      <c r="J193" s="4">
        <v>23.7</v>
      </c>
      <c r="N193" s="4">
        <v>23.7</v>
      </c>
      <c r="O193" s="9">
        <v>0</v>
      </c>
      <c r="P193" s="4">
        <v>6.5</v>
      </c>
      <c r="Q193" s="4">
        <v>6.5</v>
      </c>
      <c r="R193" s="4">
        <v>6.7</v>
      </c>
      <c r="S193" s="4">
        <v>7.2</v>
      </c>
      <c r="T193" s="4">
        <v>9.1999999999999993</v>
      </c>
      <c r="U193" s="4">
        <v>22.4</v>
      </c>
      <c r="V193" s="4">
        <v>0.6</v>
      </c>
      <c r="Y193" s="4">
        <v>23</v>
      </c>
      <c r="Z193" s="4">
        <v>46.7</v>
      </c>
      <c r="AA193" s="1">
        <v>9</v>
      </c>
      <c r="AB193" s="2" t="s">
        <v>58</v>
      </c>
      <c r="AC193" s="5">
        <v>46.7</v>
      </c>
      <c r="AD193" s="1">
        <v>9</v>
      </c>
      <c r="AE193" s="2" t="s">
        <v>461</v>
      </c>
      <c r="AG193" s="27" t="str">
        <f t="shared" si="2"/>
        <v/>
      </c>
    </row>
    <row r="194" spans="1:33" ht="11.25" customHeight="1" x14ac:dyDescent="0.2">
      <c r="A194" s="2" t="s">
        <v>462</v>
      </c>
      <c r="B194" s="2" t="s">
        <v>76</v>
      </c>
      <c r="C194" s="2" t="s">
        <v>443</v>
      </c>
      <c r="D194" s="2" t="s">
        <v>444</v>
      </c>
      <c r="E194" s="4">
        <v>8.6</v>
      </c>
      <c r="F194" s="4">
        <v>8</v>
      </c>
      <c r="G194" s="4">
        <v>7.9</v>
      </c>
      <c r="H194" s="4">
        <v>8.1999999999999993</v>
      </c>
      <c r="I194" s="4">
        <v>9.6999999999999993</v>
      </c>
      <c r="J194" s="4">
        <v>25.9</v>
      </c>
      <c r="N194" s="4">
        <v>25.9</v>
      </c>
      <c r="O194" s="9">
        <v>88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Y194" s="4">
        <v>0</v>
      </c>
      <c r="Z194" s="4">
        <v>25.9</v>
      </c>
      <c r="AA194" s="1">
        <v>10</v>
      </c>
      <c r="AB194" s="2" t="s">
        <v>58</v>
      </c>
      <c r="AC194" s="5">
        <v>25.9</v>
      </c>
      <c r="AD194" s="1">
        <v>10</v>
      </c>
      <c r="AE194" s="2" t="s">
        <v>463</v>
      </c>
      <c r="AG194" s="27" t="str">
        <f t="shared" si="2"/>
        <v/>
      </c>
    </row>
    <row r="195" spans="1:33" ht="11.25" customHeight="1" x14ac:dyDescent="0.2">
      <c r="A195" s="2" t="s">
        <v>464</v>
      </c>
      <c r="B195" s="2" t="s">
        <v>76</v>
      </c>
      <c r="C195" s="2" t="s">
        <v>443</v>
      </c>
      <c r="D195" s="2" t="s">
        <v>444</v>
      </c>
      <c r="E195" s="4">
        <v>8</v>
      </c>
      <c r="F195" s="4">
        <v>7.7</v>
      </c>
      <c r="G195" s="4">
        <v>7.8</v>
      </c>
      <c r="H195" s="4">
        <v>7.5</v>
      </c>
      <c r="I195" s="4">
        <v>9.1999999999999993</v>
      </c>
      <c r="J195" s="4">
        <v>24.7</v>
      </c>
      <c r="N195" s="4">
        <v>24.7</v>
      </c>
      <c r="O195" s="9">
        <v>74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Y195" s="4">
        <v>0</v>
      </c>
      <c r="Z195" s="4">
        <v>24.7</v>
      </c>
      <c r="AA195" s="1">
        <v>11</v>
      </c>
      <c r="AB195" s="2" t="s">
        <v>58</v>
      </c>
      <c r="AC195" s="5">
        <v>24.7</v>
      </c>
      <c r="AD195" s="1">
        <v>11</v>
      </c>
      <c r="AE195" s="2" t="s">
        <v>465</v>
      </c>
      <c r="AG195" s="27" t="str">
        <f t="shared" ref="AG195:AG237" si="3">IF(AND(AC195&gt;=48,O195&gt;=70),"Qualified","")</f>
        <v/>
      </c>
    </row>
    <row r="196" spans="1:33" ht="11.25" customHeight="1" x14ac:dyDescent="0.2">
      <c r="A196" s="2" t="s">
        <v>466</v>
      </c>
      <c r="B196" s="2" t="s">
        <v>189</v>
      </c>
      <c r="C196" s="2" t="s">
        <v>443</v>
      </c>
      <c r="D196" s="2" t="s">
        <v>444</v>
      </c>
      <c r="E196" s="4">
        <v>7.9</v>
      </c>
      <c r="F196" s="4">
        <v>7</v>
      </c>
      <c r="G196" s="4">
        <v>7.2</v>
      </c>
      <c r="H196" s="4">
        <v>7.4</v>
      </c>
      <c r="I196" s="4">
        <v>10</v>
      </c>
      <c r="J196" s="4">
        <v>24.6</v>
      </c>
      <c r="N196" s="4">
        <v>24.6</v>
      </c>
      <c r="O196" s="9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Y196" s="4">
        <v>0</v>
      </c>
      <c r="Z196" s="4">
        <v>24.6</v>
      </c>
      <c r="AA196" s="1">
        <v>12</v>
      </c>
      <c r="AB196" s="2" t="s">
        <v>58</v>
      </c>
      <c r="AC196" s="5">
        <v>24.6</v>
      </c>
      <c r="AD196" s="1">
        <v>12</v>
      </c>
      <c r="AE196" s="2" t="s">
        <v>467</v>
      </c>
      <c r="AG196" s="27" t="str">
        <f t="shared" si="3"/>
        <v/>
      </c>
    </row>
    <row r="197" spans="1:33" ht="11.25" customHeight="1" x14ac:dyDescent="0.2">
      <c r="A197" s="2" t="s">
        <v>468</v>
      </c>
      <c r="B197" s="2" t="s">
        <v>76</v>
      </c>
      <c r="C197" s="2" t="s">
        <v>443</v>
      </c>
      <c r="D197" s="2" t="s">
        <v>444</v>
      </c>
      <c r="N197" s="4">
        <v>0</v>
      </c>
      <c r="O197" s="9">
        <v>80</v>
      </c>
      <c r="Y197" s="4">
        <v>0</v>
      </c>
      <c r="Z197" s="4">
        <v>0</v>
      </c>
      <c r="AA197" s="1">
        <v>13</v>
      </c>
      <c r="AB197" s="2" t="s">
        <v>58</v>
      </c>
      <c r="AC197" s="5">
        <v>0</v>
      </c>
      <c r="AD197" s="1">
        <v>13</v>
      </c>
      <c r="AE197" s="2" t="s">
        <v>469</v>
      </c>
      <c r="AG197" s="27" t="str">
        <f t="shared" si="3"/>
        <v/>
      </c>
    </row>
    <row r="198" spans="1:33" ht="11.25" customHeight="1" x14ac:dyDescent="0.2">
      <c r="A198" s="2"/>
      <c r="B198" s="2"/>
      <c r="C198" s="2"/>
      <c r="D198" s="2"/>
      <c r="N198" s="4"/>
      <c r="O198" s="9"/>
      <c r="Y198" s="4"/>
      <c r="Z198" s="4"/>
      <c r="AA198" s="1"/>
      <c r="AB198" s="2"/>
      <c r="AC198" s="5"/>
      <c r="AD198" s="1"/>
      <c r="AE198" s="2"/>
      <c r="AG198" s="27" t="str">
        <f t="shared" si="3"/>
        <v/>
      </c>
    </row>
    <row r="199" spans="1:33" s="14" customFormat="1" ht="11.25" customHeight="1" x14ac:dyDescent="0.2">
      <c r="A199" s="11" t="s">
        <v>470</v>
      </c>
      <c r="B199" s="11" t="s">
        <v>189</v>
      </c>
      <c r="C199" s="11" t="s">
        <v>471</v>
      </c>
      <c r="D199" s="11" t="s">
        <v>472</v>
      </c>
      <c r="E199" s="13">
        <v>8.5</v>
      </c>
      <c r="F199" s="13">
        <v>8.1</v>
      </c>
      <c r="G199" s="13">
        <v>7.9</v>
      </c>
      <c r="H199" s="13">
        <v>8</v>
      </c>
      <c r="I199" s="13">
        <v>9.6999999999999993</v>
      </c>
      <c r="J199" s="13">
        <v>25.8</v>
      </c>
      <c r="N199" s="13">
        <v>25.8</v>
      </c>
      <c r="O199" s="16">
        <v>78</v>
      </c>
      <c r="P199" s="13">
        <v>7.7</v>
      </c>
      <c r="Q199" s="13">
        <v>8.1999999999999993</v>
      </c>
      <c r="R199" s="13">
        <v>7.9</v>
      </c>
      <c r="S199" s="13">
        <v>7.2</v>
      </c>
      <c r="T199" s="13">
        <v>9.8000000000000007</v>
      </c>
      <c r="U199" s="13">
        <v>25.4</v>
      </c>
      <c r="V199" s="13">
        <v>0.6</v>
      </c>
      <c r="Y199" s="13">
        <v>26</v>
      </c>
      <c r="Z199" s="13">
        <v>51.8</v>
      </c>
      <c r="AA199" s="15">
        <v>1</v>
      </c>
      <c r="AB199" s="11" t="s">
        <v>58</v>
      </c>
      <c r="AC199" s="17">
        <v>51.8</v>
      </c>
      <c r="AD199" s="15">
        <v>1</v>
      </c>
      <c r="AE199" s="11" t="s">
        <v>473</v>
      </c>
      <c r="AG199" s="18" t="str">
        <f t="shared" si="3"/>
        <v>Qualified</v>
      </c>
    </row>
    <row r="200" spans="1:33" s="14" customFormat="1" ht="11.25" customHeight="1" x14ac:dyDescent="0.2">
      <c r="A200" s="11" t="s">
        <v>474</v>
      </c>
      <c r="B200" s="11" t="s">
        <v>76</v>
      </c>
      <c r="C200" s="11" t="s">
        <v>471</v>
      </c>
      <c r="D200" s="11" t="s">
        <v>472</v>
      </c>
      <c r="E200" s="13">
        <v>8</v>
      </c>
      <c r="F200" s="13">
        <v>7.8</v>
      </c>
      <c r="G200" s="13">
        <v>7.7</v>
      </c>
      <c r="H200" s="13">
        <v>7.9</v>
      </c>
      <c r="I200" s="13">
        <v>9.3000000000000007</v>
      </c>
      <c r="J200" s="13">
        <v>25</v>
      </c>
      <c r="N200" s="13">
        <v>25</v>
      </c>
      <c r="O200" s="16">
        <v>78</v>
      </c>
      <c r="P200" s="13">
        <v>7.5</v>
      </c>
      <c r="Q200" s="13">
        <v>7.6</v>
      </c>
      <c r="R200" s="13">
        <v>7.7</v>
      </c>
      <c r="S200" s="13">
        <v>7.7</v>
      </c>
      <c r="T200" s="13">
        <v>9.9</v>
      </c>
      <c r="U200" s="13">
        <v>25.2</v>
      </c>
      <c r="V200" s="13">
        <v>0.3</v>
      </c>
      <c r="Y200" s="13">
        <v>25.5</v>
      </c>
      <c r="Z200" s="13">
        <v>50.5</v>
      </c>
      <c r="AA200" s="15">
        <v>2</v>
      </c>
      <c r="AB200" s="11" t="s">
        <v>58</v>
      </c>
      <c r="AC200" s="17">
        <v>50.5</v>
      </c>
      <c r="AD200" s="15">
        <v>2</v>
      </c>
      <c r="AE200" s="11" t="s">
        <v>475</v>
      </c>
      <c r="AG200" s="18" t="str">
        <f t="shared" si="3"/>
        <v>Qualified</v>
      </c>
    </row>
    <row r="201" spans="1:33" ht="11.25" customHeight="1" x14ac:dyDescent="0.2">
      <c r="A201" s="2" t="s">
        <v>476</v>
      </c>
      <c r="B201" s="2" t="s">
        <v>245</v>
      </c>
      <c r="C201" s="2" t="s">
        <v>471</v>
      </c>
      <c r="D201" s="2" t="s">
        <v>472</v>
      </c>
      <c r="E201" s="4">
        <v>8.1</v>
      </c>
      <c r="F201" s="4">
        <v>7.9</v>
      </c>
      <c r="G201" s="4">
        <v>8</v>
      </c>
      <c r="H201" s="4">
        <v>8.1999999999999993</v>
      </c>
      <c r="I201" s="4">
        <v>9.1</v>
      </c>
      <c r="J201" s="4">
        <v>25.2</v>
      </c>
      <c r="N201" s="4">
        <v>25.2</v>
      </c>
      <c r="O201" s="9">
        <v>78</v>
      </c>
      <c r="P201" s="4">
        <v>7.6</v>
      </c>
      <c r="Q201" s="4">
        <v>7.4</v>
      </c>
      <c r="R201" s="4">
        <v>7.6</v>
      </c>
      <c r="S201" s="4">
        <v>7.5</v>
      </c>
      <c r="T201" s="4">
        <v>8.9</v>
      </c>
      <c r="U201" s="4">
        <v>24</v>
      </c>
      <c r="V201" s="4">
        <v>0.6</v>
      </c>
      <c r="Y201" s="4">
        <v>24.6</v>
      </c>
      <c r="Z201" s="4">
        <v>49.8</v>
      </c>
      <c r="AA201" s="1">
        <v>3</v>
      </c>
      <c r="AB201" s="2" t="s">
        <v>58</v>
      </c>
      <c r="AC201" s="5">
        <v>49.8</v>
      </c>
      <c r="AD201" s="1">
        <v>3</v>
      </c>
      <c r="AE201" s="2" t="s">
        <v>477</v>
      </c>
      <c r="AG201" s="27" t="str">
        <f t="shared" si="3"/>
        <v>Qualified</v>
      </c>
    </row>
    <row r="202" spans="1:33" ht="11.25" customHeight="1" x14ac:dyDescent="0.2">
      <c r="A202" s="2" t="s">
        <v>478</v>
      </c>
      <c r="B202" s="2" t="s">
        <v>101</v>
      </c>
      <c r="C202" s="2" t="s">
        <v>471</v>
      </c>
      <c r="D202" s="2" t="s">
        <v>472</v>
      </c>
      <c r="E202" s="4">
        <v>6.9</v>
      </c>
      <c r="F202" s="4">
        <v>7.2</v>
      </c>
      <c r="G202" s="4">
        <v>6.7</v>
      </c>
      <c r="H202" s="4">
        <v>7.8</v>
      </c>
      <c r="I202" s="4">
        <v>9.5</v>
      </c>
      <c r="J202" s="4">
        <v>23.6</v>
      </c>
      <c r="N202" s="4">
        <v>23.6</v>
      </c>
      <c r="O202" s="9">
        <v>74</v>
      </c>
      <c r="P202" s="4">
        <v>6.8</v>
      </c>
      <c r="Q202" s="4">
        <v>7.3</v>
      </c>
      <c r="R202" s="4">
        <v>7.5</v>
      </c>
      <c r="S202" s="4">
        <v>7.3</v>
      </c>
      <c r="T202" s="4">
        <v>9.6</v>
      </c>
      <c r="U202" s="4">
        <v>24.2</v>
      </c>
      <c r="V202" s="4">
        <v>0.6</v>
      </c>
      <c r="Y202" s="4">
        <v>24.8</v>
      </c>
      <c r="Z202" s="4">
        <v>48.4</v>
      </c>
      <c r="AA202" s="1">
        <v>4</v>
      </c>
      <c r="AB202" s="2" t="s">
        <v>58</v>
      </c>
      <c r="AC202" s="5">
        <v>48.4</v>
      </c>
      <c r="AD202" s="1">
        <v>4</v>
      </c>
      <c r="AE202" s="2" t="s">
        <v>479</v>
      </c>
      <c r="AG202" s="27" t="str">
        <f t="shared" si="3"/>
        <v>Qualified</v>
      </c>
    </row>
    <row r="203" spans="1:33" ht="11.25" customHeight="1" x14ac:dyDescent="0.2">
      <c r="A203" s="2" t="s">
        <v>480</v>
      </c>
      <c r="B203" s="2" t="s">
        <v>245</v>
      </c>
      <c r="C203" s="2" t="s">
        <v>471</v>
      </c>
      <c r="D203" s="2" t="s">
        <v>472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N203" s="4">
        <v>0</v>
      </c>
      <c r="O203" s="9">
        <v>84</v>
      </c>
      <c r="P203" s="4">
        <v>7.1</v>
      </c>
      <c r="Q203" s="4">
        <v>7</v>
      </c>
      <c r="R203" s="4">
        <v>7.4</v>
      </c>
      <c r="S203" s="4">
        <v>7.4</v>
      </c>
      <c r="T203" s="4">
        <v>9.6</v>
      </c>
      <c r="U203" s="4">
        <v>24.1</v>
      </c>
      <c r="V203" s="4">
        <v>0.6</v>
      </c>
      <c r="Y203" s="4">
        <v>24.7</v>
      </c>
      <c r="Z203" s="4">
        <v>24.7</v>
      </c>
      <c r="AA203" s="1">
        <v>5</v>
      </c>
      <c r="AB203" s="2" t="s">
        <v>58</v>
      </c>
      <c r="AC203" s="5">
        <v>24.7</v>
      </c>
      <c r="AD203" s="1">
        <v>5</v>
      </c>
      <c r="AE203" s="2" t="s">
        <v>481</v>
      </c>
      <c r="AG203" s="27" t="str">
        <f t="shared" si="3"/>
        <v/>
      </c>
    </row>
    <row r="204" spans="1:33" ht="11.25" customHeight="1" x14ac:dyDescent="0.2">
      <c r="A204" s="2"/>
      <c r="B204" s="2"/>
      <c r="C204" s="2"/>
      <c r="D204" s="2"/>
      <c r="E204" s="4"/>
      <c r="F204" s="4"/>
      <c r="G204" s="4"/>
      <c r="H204" s="4"/>
      <c r="I204" s="4"/>
      <c r="J204" s="4"/>
      <c r="N204" s="4"/>
      <c r="O204" s="9"/>
      <c r="P204" s="4"/>
      <c r="Q204" s="4"/>
      <c r="R204" s="4"/>
      <c r="S204" s="4"/>
      <c r="T204" s="4"/>
      <c r="U204" s="4"/>
      <c r="V204" s="4"/>
      <c r="Y204" s="4"/>
      <c r="Z204" s="4"/>
      <c r="AA204" s="1"/>
      <c r="AB204" s="2"/>
      <c r="AC204" s="5"/>
      <c r="AD204" s="1"/>
      <c r="AE204" s="2"/>
      <c r="AG204" s="27" t="str">
        <f t="shared" si="3"/>
        <v/>
      </c>
    </row>
    <row r="205" spans="1:33" s="14" customFormat="1" ht="11.25" customHeight="1" x14ac:dyDescent="0.2">
      <c r="A205" s="11" t="s">
        <v>482</v>
      </c>
      <c r="B205" s="11" t="s">
        <v>72</v>
      </c>
      <c r="C205" s="11" t="s">
        <v>483</v>
      </c>
      <c r="D205" s="11" t="s">
        <v>484</v>
      </c>
      <c r="E205" s="13">
        <v>8.6999999999999993</v>
      </c>
      <c r="F205" s="13">
        <v>8.6</v>
      </c>
      <c r="G205" s="13">
        <v>8.4</v>
      </c>
      <c r="H205" s="13">
        <v>8.8000000000000007</v>
      </c>
      <c r="I205" s="13">
        <v>9.5</v>
      </c>
      <c r="J205" s="13">
        <v>26.8</v>
      </c>
      <c r="N205" s="13">
        <v>26.8</v>
      </c>
      <c r="O205" s="16">
        <v>96</v>
      </c>
      <c r="P205" s="13">
        <v>8</v>
      </c>
      <c r="Q205" s="13">
        <v>8.5</v>
      </c>
      <c r="R205" s="13">
        <v>8.4</v>
      </c>
      <c r="S205" s="13">
        <v>7.9</v>
      </c>
      <c r="T205" s="13">
        <v>9.5</v>
      </c>
      <c r="U205" s="13">
        <v>25.9</v>
      </c>
      <c r="V205" s="13">
        <v>0.3</v>
      </c>
      <c r="Y205" s="13">
        <v>26.2</v>
      </c>
      <c r="Z205" s="13">
        <v>53</v>
      </c>
      <c r="AA205" s="15">
        <v>1</v>
      </c>
      <c r="AB205" s="11" t="s">
        <v>58</v>
      </c>
      <c r="AC205" s="17">
        <v>53</v>
      </c>
      <c r="AD205" s="15">
        <v>1</v>
      </c>
      <c r="AE205" s="11" t="s">
        <v>485</v>
      </c>
      <c r="AG205" s="18" t="str">
        <f t="shared" si="3"/>
        <v>Qualified</v>
      </c>
    </row>
    <row r="206" spans="1:33" s="14" customFormat="1" ht="11.25" customHeight="1" x14ac:dyDescent="0.2">
      <c r="A206" s="11" t="s">
        <v>486</v>
      </c>
      <c r="B206" s="11" t="s">
        <v>83</v>
      </c>
      <c r="C206" s="11" t="s">
        <v>483</v>
      </c>
      <c r="D206" s="11" t="s">
        <v>484</v>
      </c>
      <c r="E206" s="13">
        <v>8.4</v>
      </c>
      <c r="F206" s="13">
        <v>7.9</v>
      </c>
      <c r="G206" s="13">
        <v>8.1</v>
      </c>
      <c r="H206" s="13">
        <v>8.4</v>
      </c>
      <c r="I206" s="13">
        <v>9.8000000000000007</v>
      </c>
      <c r="J206" s="13">
        <v>26.3</v>
      </c>
      <c r="N206" s="13">
        <v>26.3</v>
      </c>
      <c r="O206" s="16">
        <v>94</v>
      </c>
      <c r="P206" s="13">
        <v>7.8</v>
      </c>
      <c r="Q206" s="13">
        <v>7.8</v>
      </c>
      <c r="R206" s="13">
        <v>7.9</v>
      </c>
      <c r="S206" s="13">
        <v>7.5</v>
      </c>
      <c r="T206" s="13">
        <v>9.5</v>
      </c>
      <c r="U206" s="13">
        <v>25.1</v>
      </c>
      <c r="V206" s="13">
        <v>0.3</v>
      </c>
      <c r="Y206" s="13">
        <v>25.4</v>
      </c>
      <c r="Z206" s="13">
        <v>51.7</v>
      </c>
      <c r="AA206" s="15">
        <v>2</v>
      </c>
      <c r="AB206" s="11" t="s">
        <v>58</v>
      </c>
      <c r="AC206" s="17">
        <v>51.7</v>
      </c>
      <c r="AD206" s="15">
        <v>2</v>
      </c>
      <c r="AE206" s="11" t="s">
        <v>487</v>
      </c>
      <c r="AG206" s="18" t="str">
        <f t="shared" si="3"/>
        <v>Qualified</v>
      </c>
    </row>
    <row r="207" spans="1:33" ht="11.25" customHeight="1" x14ac:dyDescent="0.2">
      <c r="A207" s="2" t="s">
        <v>488</v>
      </c>
      <c r="B207" s="2" t="s">
        <v>76</v>
      </c>
      <c r="C207" s="2" t="s">
        <v>483</v>
      </c>
      <c r="D207" s="2" t="s">
        <v>484</v>
      </c>
      <c r="E207" s="4">
        <v>8.1</v>
      </c>
      <c r="F207" s="4">
        <v>8</v>
      </c>
      <c r="G207" s="4">
        <v>7.9</v>
      </c>
      <c r="H207" s="4">
        <v>8.5</v>
      </c>
      <c r="I207" s="4">
        <v>9.1999999999999993</v>
      </c>
      <c r="J207" s="4">
        <v>25.3</v>
      </c>
      <c r="N207" s="4">
        <v>25.3</v>
      </c>
      <c r="O207" s="9">
        <v>87</v>
      </c>
      <c r="P207" s="4">
        <v>7.4</v>
      </c>
      <c r="Q207" s="4">
        <v>7.7</v>
      </c>
      <c r="R207" s="4">
        <v>7.9</v>
      </c>
      <c r="S207" s="4">
        <v>7.9</v>
      </c>
      <c r="T207" s="4">
        <v>9.3000000000000007</v>
      </c>
      <c r="U207" s="4">
        <v>24.9</v>
      </c>
      <c r="V207" s="4">
        <v>0.6</v>
      </c>
      <c r="Y207" s="4">
        <v>25.5</v>
      </c>
      <c r="Z207" s="4">
        <v>50.8</v>
      </c>
      <c r="AA207" s="1">
        <v>3</v>
      </c>
      <c r="AB207" s="2" t="s">
        <v>58</v>
      </c>
      <c r="AC207" s="5">
        <v>50.8</v>
      </c>
      <c r="AD207" s="1">
        <v>3</v>
      </c>
      <c r="AE207" s="2" t="s">
        <v>489</v>
      </c>
      <c r="AG207" s="27" t="str">
        <f t="shared" si="3"/>
        <v>Qualified</v>
      </c>
    </row>
    <row r="208" spans="1:33" ht="11.25" customHeight="1" x14ac:dyDescent="0.2">
      <c r="A208" s="2" t="s">
        <v>490</v>
      </c>
      <c r="B208" s="2" t="s">
        <v>55</v>
      </c>
      <c r="C208" s="2" t="s">
        <v>483</v>
      </c>
      <c r="D208" s="2" t="s">
        <v>484</v>
      </c>
      <c r="E208" s="4">
        <v>8</v>
      </c>
      <c r="F208" s="4">
        <v>8.1</v>
      </c>
      <c r="G208" s="4">
        <v>7.8</v>
      </c>
      <c r="H208" s="4">
        <v>7.6</v>
      </c>
      <c r="I208" s="4">
        <v>9.9</v>
      </c>
      <c r="J208" s="4">
        <v>25.7</v>
      </c>
      <c r="N208" s="4">
        <v>25.7</v>
      </c>
      <c r="O208" s="9">
        <v>88</v>
      </c>
      <c r="P208" s="4">
        <v>6.9</v>
      </c>
      <c r="Q208" s="4">
        <v>7.2</v>
      </c>
      <c r="R208" s="4">
        <v>7.2</v>
      </c>
      <c r="S208" s="4">
        <v>7</v>
      </c>
      <c r="T208" s="4">
        <v>9.6999999999999993</v>
      </c>
      <c r="U208" s="4">
        <v>23.9</v>
      </c>
      <c r="V208" s="4">
        <v>0.6</v>
      </c>
      <c r="Y208" s="4">
        <v>24.5</v>
      </c>
      <c r="Z208" s="4">
        <v>50.2</v>
      </c>
      <c r="AA208" s="1">
        <v>4</v>
      </c>
      <c r="AB208" s="2" t="s">
        <v>58</v>
      </c>
      <c r="AC208" s="5">
        <v>50.2</v>
      </c>
      <c r="AD208" s="1">
        <v>4</v>
      </c>
      <c r="AE208" s="2" t="s">
        <v>491</v>
      </c>
      <c r="AG208" s="27" t="str">
        <f t="shared" si="3"/>
        <v>Qualified</v>
      </c>
    </row>
    <row r="209" spans="1:33" ht="11.25" customHeight="1" x14ac:dyDescent="0.2">
      <c r="A209" s="2" t="s">
        <v>492</v>
      </c>
      <c r="B209" s="2" t="s">
        <v>204</v>
      </c>
      <c r="C209" s="2" t="s">
        <v>483</v>
      </c>
      <c r="D209" s="2" t="s">
        <v>484</v>
      </c>
      <c r="E209" s="4">
        <v>7.7</v>
      </c>
      <c r="F209" s="4">
        <v>7.9</v>
      </c>
      <c r="G209" s="4">
        <v>7.6</v>
      </c>
      <c r="H209" s="4">
        <v>7.8</v>
      </c>
      <c r="I209" s="4">
        <v>9.3000000000000007</v>
      </c>
      <c r="J209" s="4">
        <v>24.8</v>
      </c>
      <c r="N209" s="4">
        <v>24.8</v>
      </c>
      <c r="O209" s="9" t="s">
        <v>493</v>
      </c>
      <c r="P209" s="4">
        <v>7.7</v>
      </c>
      <c r="Q209" s="4">
        <v>7.4</v>
      </c>
      <c r="R209" s="4">
        <v>7.2</v>
      </c>
      <c r="S209" s="4">
        <v>7.3</v>
      </c>
      <c r="T209" s="4">
        <v>9.6999999999999993</v>
      </c>
      <c r="U209" s="4">
        <v>24.4</v>
      </c>
      <c r="V209" s="4">
        <v>0.6</v>
      </c>
      <c r="Y209" s="4">
        <v>25</v>
      </c>
      <c r="Z209" s="4">
        <v>49.8</v>
      </c>
      <c r="AA209" s="1">
        <v>5</v>
      </c>
      <c r="AB209" s="2" t="s">
        <v>58</v>
      </c>
      <c r="AC209" s="5">
        <v>49.8</v>
      </c>
      <c r="AD209" s="1">
        <v>5</v>
      </c>
      <c r="AE209" s="2" t="s">
        <v>494</v>
      </c>
      <c r="AG209" s="27" t="str">
        <f t="shared" si="3"/>
        <v>Qualified</v>
      </c>
    </row>
    <row r="210" spans="1:33" ht="11.25" customHeight="1" x14ac:dyDescent="0.2">
      <c r="A210" s="2" t="s">
        <v>495</v>
      </c>
      <c r="B210" s="2" t="s">
        <v>245</v>
      </c>
      <c r="C210" s="2" t="s">
        <v>483</v>
      </c>
      <c r="D210" s="2" t="s">
        <v>484</v>
      </c>
      <c r="E210" s="4">
        <v>8.4</v>
      </c>
      <c r="F210" s="4">
        <v>7.9</v>
      </c>
      <c r="G210" s="4">
        <v>8</v>
      </c>
      <c r="H210" s="4">
        <v>7.5</v>
      </c>
      <c r="I210" s="4">
        <v>9.5</v>
      </c>
      <c r="J210" s="4">
        <v>25.4</v>
      </c>
      <c r="N210" s="4">
        <v>25.4</v>
      </c>
      <c r="O210" s="9">
        <v>92</v>
      </c>
      <c r="P210" s="4">
        <v>7.2</v>
      </c>
      <c r="Q210" s="4">
        <v>7.1</v>
      </c>
      <c r="R210" s="4">
        <v>7.1</v>
      </c>
      <c r="S210" s="4">
        <v>6.9</v>
      </c>
      <c r="T210" s="4">
        <v>9.8000000000000007</v>
      </c>
      <c r="U210" s="4">
        <v>24</v>
      </c>
      <c r="V210" s="4">
        <v>0.3</v>
      </c>
      <c r="Y210" s="4">
        <v>24.3</v>
      </c>
      <c r="Z210" s="4">
        <v>49.7</v>
      </c>
      <c r="AA210" s="1">
        <v>6</v>
      </c>
      <c r="AB210" s="2" t="s">
        <v>58</v>
      </c>
      <c r="AC210" s="5">
        <v>49.7</v>
      </c>
      <c r="AD210" s="1">
        <v>6</v>
      </c>
      <c r="AE210" s="2" t="s">
        <v>496</v>
      </c>
      <c r="AG210" s="27" t="str">
        <f t="shared" si="3"/>
        <v>Qualified</v>
      </c>
    </row>
    <row r="211" spans="1:33" ht="11.25" customHeight="1" x14ac:dyDescent="0.2">
      <c r="A211" s="2" t="s">
        <v>497</v>
      </c>
      <c r="B211" s="2" t="s">
        <v>89</v>
      </c>
      <c r="C211" s="2" t="s">
        <v>483</v>
      </c>
      <c r="D211" s="2" t="s">
        <v>484</v>
      </c>
      <c r="E211" s="4">
        <v>7.9</v>
      </c>
      <c r="F211" s="4">
        <v>7.8</v>
      </c>
      <c r="G211" s="4">
        <v>7.7</v>
      </c>
      <c r="H211" s="4">
        <v>7.1</v>
      </c>
      <c r="I211" s="4">
        <v>9.8000000000000007</v>
      </c>
      <c r="J211" s="4">
        <v>25.3</v>
      </c>
      <c r="N211" s="4">
        <v>25.3</v>
      </c>
      <c r="O211" s="9">
        <v>88</v>
      </c>
      <c r="P211" s="4">
        <v>6.8</v>
      </c>
      <c r="Q211" s="4">
        <v>7</v>
      </c>
      <c r="R211" s="4">
        <v>7</v>
      </c>
      <c r="S211" s="4">
        <v>7.2</v>
      </c>
      <c r="T211" s="4">
        <v>9.6999999999999993</v>
      </c>
      <c r="U211" s="4">
        <v>23.7</v>
      </c>
      <c r="V211" s="4">
        <v>0.3</v>
      </c>
      <c r="Y211" s="4">
        <v>24</v>
      </c>
      <c r="Z211" s="4">
        <v>49.3</v>
      </c>
      <c r="AA211" s="1">
        <v>7</v>
      </c>
      <c r="AB211" s="2" t="s">
        <v>58</v>
      </c>
      <c r="AC211" s="5">
        <v>49.3</v>
      </c>
      <c r="AD211" s="1">
        <v>7</v>
      </c>
      <c r="AE211" s="2" t="s">
        <v>498</v>
      </c>
      <c r="AG211" s="27" t="str">
        <f t="shared" si="3"/>
        <v>Qualified</v>
      </c>
    </row>
    <row r="212" spans="1:33" ht="11.25" customHeight="1" x14ac:dyDescent="0.2">
      <c r="A212" s="2" t="s">
        <v>499</v>
      </c>
      <c r="B212" s="2" t="s">
        <v>55</v>
      </c>
      <c r="C212" s="2" t="s">
        <v>483</v>
      </c>
      <c r="D212" s="2" t="s">
        <v>484</v>
      </c>
      <c r="E212" s="4">
        <v>7.6</v>
      </c>
      <c r="F212" s="4">
        <v>7.4</v>
      </c>
      <c r="G212" s="4">
        <v>7.6</v>
      </c>
      <c r="H212" s="4">
        <v>7.2</v>
      </c>
      <c r="I212" s="4">
        <v>9.1999999999999993</v>
      </c>
      <c r="J212" s="4">
        <v>24.2</v>
      </c>
      <c r="N212" s="4">
        <v>24.2</v>
      </c>
      <c r="O212" s="9">
        <v>82</v>
      </c>
      <c r="P212" s="4">
        <v>6.9</v>
      </c>
      <c r="Q212" s="4">
        <v>7.3</v>
      </c>
      <c r="R212" s="4">
        <v>7.3</v>
      </c>
      <c r="S212" s="4">
        <v>6.8</v>
      </c>
      <c r="T212" s="4">
        <v>9.6</v>
      </c>
      <c r="U212" s="4">
        <v>23.8</v>
      </c>
      <c r="V212" s="4">
        <v>0.6</v>
      </c>
      <c r="Y212" s="4">
        <v>24.4</v>
      </c>
      <c r="Z212" s="4">
        <v>48.6</v>
      </c>
      <c r="AA212" s="1">
        <v>8</v>
      </c>
      <c r="AB212" s="2" t="s">
        <v>58</v>
      </c>
      <c r="AC212" s="5">
        <v>48.6</v>
      </c>
      <c r="AD212" s="1">
        <v>8</v>
      </c>
      <c r="AE212" s="2" t="s">
        <v>500</v>
      </c>
      <c r="AG212" s="27" t="str">
        <f t="shared" si="3"/>
        <v>Qualified</v>
      </c>
    </row>
    <row r="213" spans="1:33" ht="11.25" customHeight="1" x14ac:dyDescent="0.2">
      <c r="A213" s="2" t="s">
        <v>501</v>
      </c>
      <c r="B213" s="2" t="s">
        <v>76</v>
      </c>
      <c r="C213" s="2" t="s">
        <v>483</v>
      </c>
      <c r="D213" s="2" t="s">
        <v>484</v>
      </c>
      <c r="E213" s="4">
        <v>8.9</v>
      </c>
      <c r="F213" s="4">
        <v>8.8000000000000007</v>
      </c>
      <c r="G213" s="4">
        <v>8.6999999999999993</v>
      </c>
      <c r="H213" s="4">
        <v>8.1999999999999993</v>
      </c>
      <c r="I213" s="4">
        <v>9</v>
      </c>
      <c r="J213" s="4">
        <v>26.5</v>
      </c>
      <c r="N213" s="4">
        <v>26.5</v>
      </c>
      <c r="O213" s="9">
        <v>98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Y213" s="4">
        <v>0</v>
      </c>
      <c r="Z213" s="4">
        <v>26.5</v>
      </c>
      <c r="AA213" s="1">
        <v>9</v>
      </c>
      <c r="AB213" s="2" t="s">
        <v>58</v>
      </c>
      <c r="AC213" s="5">
        <v>26.5</v>
      </c>
      <c r="AD213" s="1">
        <v>9</v>
      </c>
      <c r="AE213" s="2" t="s">
        <v>502</v>
      </c>
      <c r="AG213" s="27" t="str">
        <f t="shared" si="3"/>
        <v/>
      </c>
    </row>
    <row r="214" spans="1:33" ht="11.25" customHeight="1" x14ac:dyDescent="0.2">
      <c r="A214" s="2" t="s">
        <v>503</v>
      </c>
      <c r="B214" s="2" t="s">
        <v>504</v>
      </c>
      <c r="C214" s="2" t="s">
        <v>483</v>
      </c>
      <c r="D214" s="2" t="s">
        <v>484</v>
      </c>
      <c r="E214" s="4">
        <v>6.6</v>
      </c>
      <c r="F214" s="4">
        <v>6.7</v>
      </c>
      <c r="G214" s="4">
        <v>6.6</v>
      </c>
      <c r="H214" s="4">
        <v>6.8</v>
      </c>
      <c r="I214" s="4">
        <v>9.1999999999999993</v>
      </c>
      <c r="J214" s="4">
        <v>22.5</v>
      </c>
      <c r="N214" s="4">
        <v>22.5</v>
      </c>
      <c r="O214" s="9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Y214" s="4">
        <v>0</v>
      </c>
      <c r="Z214" s="4">
        <v>22.5</v>
      </c>
      <c r="AA214" s="1">
        <v>10</v>
      </c>
      <c r="AB214" s="2" t="s">
        <v>58</v>
      </c>
      <c r="AC214" s="5">
        <v>22.5</v>
      </c>
      <c r="AD214" s="1">
        <v>10</v>
      </c>
      <c r="AE214" s="2" t="s">
        <v>505</v>
      </c>
      <c r="AG214" s="27" t="str">
        <f t="shared" si="3"/>
        <v/>
      </c>
    </row>
    <row r="215" spans="1:33" ht="11.25" customHeight="1" x14ac:dyDescent="0.2">
      <c r="A215" s="2"/>
      <c r="B215" s="2"/>
      <c r="C215" s="2"/>
      <c r="D215" s="2"/>
      <c r="E215" s="4"/>
      <c r="F215" s="4"/>
      <c r="G215" s="4"/>
      <c r="H215" s="4"/>
      <c r="I215" s="4"/>
      <c r="J215" s="4"/>
      <c r="N215" s="4"/>
      <c r="O215" s="9"/>
      <c r="P215" s="4"/>
      <c r="Q215" s="4"/>
      <c r="R215" s="4"/>
      <c r="S215" s="4"/>
      <c r="T215" s="4"/>
      <c r="U215" s="4"/>
      <c r="V215" s="4"/>
      <c r="Y215" s="4"/>
      <c r="Z215" s="4"/>
      <c r="AA215" s="1"/>
      <c r="AB215" s="2"/>
      <c r="AC215" s="5"/>
      <c r="AD215" s="1"/>
      <c r="AE215" s="2"/>
      <c r="AG215" s="27" t="str">
        <f t="shared" si="3"/>
        <v/>
      </c>
    </row>
    <row r="216" spans="1:33" s="14" customFormat="1" ht="11.25" customHeight="1" x14ac:dyDescent="0.2">
      <c r="A216" s="11" t="s">
        <v>506</v>
      </c>
      <c r="B216" s="11" t="s">
        <v>76</v>
      </c>
      <c r="C216" s="11" t="s">
        <v>507</v>
      </c>
      <c r="D216" s="11" t="s">
        <v>508</v>
      </c>
      <c r="E216" s="13">
        <v>7.7</v>
      </c>
      <c r="F216" s="13">
        <v>7.5</v>
      </c>
      <c r="G216" s="13">
        <v>7.2</v>
      </c>
      <c r="H216" s="13">
        <v>8</v>
      </c>
      <c r="I216" s="13">
        <v>9.8000000000000007</v>
      </c>
      <c r="J216" s="13">
        <v>25</v>
      </c>
      <c r="N216" s="13">
        <v>25</v>
      </c>
      <c r="O216" s="16">
        <v>76</v>
      </c>
      <c r="P216" s="13">
        <v>7.9</v>
      </c>
      <c r="Q216" s="13">
        <v>7.6</v>
      </c>
      <c r="R216" s="13">
        <v>7.6</v>
      </c>
      <c r="S216" s="13">
        <v>7.7</v>
      </c>
      <c r="T216" s="13">
        <v>9.6</v>
      </c>
      <c r="U216" s="13">
        <v>24.9</v>
      </c>
      <c r="V216" s="13">
        <v>0.3</v>
      </c>
      <c r="Y216" s="13">
        <v>25.2</v>
      </c>
      <c r="Z216" s="13">
        <v>50.2</v>
      </c>
      <c r="AA216" s="15">
        <v>1</v>
      </c>
      <c r="AB216" s="11" t="s">
        <v>58</v>
      </c>
      <c r="AC216" s="17">
        <v>50.2</v>
      </c>
      <c r="AD216" s="15">
        <v>1</v>
      </c>
      <c r="AE216" s="11" t="s">
        <v>509</v>
      </c>
      <c r="AG216" s="18" t="str">
        <f t="shared" si="3"/>
        <v>Qualified</v>
      </c>
    </row>
    <row r="217" spans="1:33" ht="11.25" customHeight="1" x14ac:dyDescent="0.2">
      <c r="A217" s="2" t="s">
        <v>510</v>
      </c>
      <c r="B217" s="2" t="s">
        <v>76</v>
      </c>
      <c r="C217" s="2" t="s">
        <v>507</v>
      </c>
      <c r="D217" s="2" t="s">
        <v>508</v>
      </c>
      <c r="E217" s="4">
        <v>7.2</v>
      </c>
      <c r="F217" s="4">
        <v>7.6</v>
      </c>
      <c r="G217" s="4">
        <v>7.4</v>
      </c>
      <c r="H217" s="4">
        <v>7.4</v>
      </c>
      <c r="I217" s="4">
        <v>9.6999999999999993</v>
      </c>
      <c r="J217" s="4">
        <v>24.5</v>
      </c>
      <c r="N217" s="4">
        <v>24.5</v>
      </c>
      <c r="O217" s="9">
        <v>72</v>
      </c>
      <c r="P217" s="4">
        <v>6.9</v>
      </c>
      <c r="Q217" s="4">
        <v>6.9</v>
      </c>
      <c r="R217" s="4">
        <v>6.8</v>
      </c>
      <c r="S217" s="4">
        <v>6.8</v>
      </c>
      <c r="T217" s="4">
        <v>9.4</v>
      </c>
      <c r="U217" s="4">
        <v>23.1</v>
      </c>
      <c r="V217" s="4">
        <v>0.3</v>
      </c>
      <c r="Y217" s="4">
        <v>23.4</v>
      </c>
      <c r="Z217" s="4">
        <v>47.9</v>
      </c>
      <c r="AA217" s="1">
        <v>2</v>
      </c>
      <c r="AB217" s="2" t="s">
        <v>58</v>
      </c>
      <c r="AC217" s="5">
        <v>47.9</v>
      </c>
      <c r="AD217" s="1">
        <v>2</v>
      </c>
      <c r="AE217" s="2" t="s">
        <v>511</v>
      </c>
      <c r="AG217" s="27" t="str">
        <f t="shared" si="3"/>
        <v/>
      </c>
    </row>
    <row r="218" spans="1:33" ht="11.25" customHeight="1" x14ac:dyDescent="0.2">
      <c r="A218" s="2"/>
      <c r="B218" s="2"/>
      <c r="C218" s="2"/>
      <c r="D218" s="2"/>
      <c r="E218" s="4"/>
      <c r="F218" s="4"/>
      <c r="G218" s="4"/>
      <c r="H218" s="4"/>
      <c r="I218" s="4"/>
      <c r="J218" s="4"/>
      <c r="N218" s="4"/>
      <c r="O218" s="9"/>
      <c r="P218" s="4"/>
      <c r="Q218" s="4"/>
      <c r="R218" s="4"/>
      <c r="S218" s="4"/>
      <c r="T218" s="4"/>
      <c r="U218" s="4"/>
      <c r="V218" s="4"/>
      <c r="Y218" s="4"/>
      <c r="Z218" s="4"/>
      <c r="AA218" s="1"/>
      <c r="AB218" s="2"/>
      <c r="AC218" s="5"/>
      <c r="AD218" s="1"/>
      <c r="AE218" s="2"/>
      <c r="AG218" s="27" t="str">
        <f t="shared" si="3"/>
        <v/>
      </c>
    </row>
    <row r="219" spans="1:33" s="14" customFormat="1" ht="11.25" customHeight="1" x14ac:dyDescent="0.2">
      <c r="A219" s="11" t="s">
        <v>512</v>
      </c>
      <c r="B219" s="11" t="s">
        <v>76</v>
      </c>
      <c r="C219" s="11" t="s">
        <v>513</v>
      </c>
      <c r="D219" s="11" t="s">
        <v>514</v>
      </c>
      <c r="E219" s="13">
        <v>7.6</v>
      </c>
      <c r="F219" s="13">
        <v>7.4</v>
      </c>
      <c r="G219" s="13">
        <v>7.3</v>
      </c>
      <c r="H219" s="13">
        <v>7.7</v>
      </c>
      <c r="I219" s="13">
        <v>9.6999999999999993</v>
      </c>
      <c r="J219" s="13">
        <v>24.7</v>
      </c>
      <c r="N219" s="13">
        <v>24.7</v>
      </c>
      <c r="O219" s="16">
        <v>90</v>
      </c>
      <c r="P219" s="13">
        <v>7.2</v>
      </c>
      <c r="Q219" s="13">
        <v>7.4</v>
      </c>
      <c r="R219" s="13">
        <v>7.5</v>
      </c>
      <c r="S219" s="13">
        <v>7.4</v>
      </c>
      <c r="T219" s="13">
        <v>9.8000000000000007</v>
      </c>
      <c r="U219" s="13">
        <v>24.6</v>
      </c>
      <c r="V219" s="13">
        <v>0</v>
      </c>
      <c r="Y219" s="13">
        <v>24.6</v>
      </c>
      <c r="Z219" s="13">
        <v>49.3</v>
      </c>
      <c r="AA219" s="15">
        <v>1</v>
      </c>
      <c r="AB219" s="11" t="s">
        <v>58</v>
      </c>
      <c r="AC219" s="17">
        <v>49.3</v>
      </c>
      <c r="AD219" s="15">
        <v>1</v>
      </c>
      <c r="AE219" s="11" t="s">
        <v>515</v>
      </c>
      <c r="AG219" s="18" t="str">
        <f t="shared" si="3"/>
        <v>Qualified</v>
      </c>
    </row>
    <row r="220" spans="1:33" s="14" customFormat="1" ht="11.25" customHeight="1" x14ac:dyDescent="0.2">
      <c r="A220" s="11" t="s">
        <v>516</v>
      </c>
      <c r="B220" s="11" t="s">
        <v>55</v>
      </c>
      <c r="C220" s="11" t="s">
        <v>513</v>
      </c>
      <c r="D220" s="11" t="s">
        <v>514</v>
      </c>
      <c r="E220" s="13">
        <v>7.5</v>
      </c>
      <c r="F220" s="13">
        <v>7.7</v>
      </c>
      <c r="G220" s="13">
        <v>7.7</v>
      </c>
      <c r="H220" s="13">
        <v>7.8</v>
      </c>
      <c r="I220" s="13">
        <v>9.6</v>
      </c>
      <c r="J220" s="13">
        <v>25</v>
      </c>
      <c r="N220" s="13">
        <v>25</v>
      </c>
      <c r="O220" s="16">
        <v>84</v>
      </c>
      <c r="P220" s="13">
        <v>7.6</v>
      </c>
      <c r="Q220" s="13">
        <v>7.5</v>
      </c>
      <c r="R220" s="13">
        <v>7.2</v>
      </c>
      <c r="S220" s="13">
        <v>7.2</v>
      </c>
      <c r="T220" s="13">
        <v>9.6</v>
      </c>
      <c r="U220" s="13">
        <v>24.3</v>
      </c>
      <c r="V220" s="13">
        <v>0</v>
      </c>
      <c r="Y220" s="13">
        <v>24.3</v>
      </c>
      <c r="Z220" s="13">
        <v>49.3</v>
      </c>
      <c r="AA220" s="15">
        <v>1</v>
      </c>
      <c r="AB220" s="11" t="s">
        <v>58</v>
      </c>
      <c r="AC220" s="17">
        <v>49.3</v>
      </c>
      <c r="AD220" s="15">
        <v>1</v>
      </c>
      <c r="AE220" s="11" t="s">
        <v>517</v>
      </c>
      <c r="AG220" s="18" t="str">
        <f t="shared" si="3"/>
        <v>Qualified</v>
      </c>
    </row>
    <row r="221" spans="1:33" ht="11.25" customHeight="1" x14ac:dyDescent="0.2">
      <c r="A221" s="2" t="s">
        <v>518</v>
      </c>
      <c r="B221" s="2" t="s">
        <v>83</v>
      </c>
      <c r="C221" s="2" t="s">
        <v>513</v>
      </c>
      <c r="D221" s="2" t="s">
        <v>514</v>
      </c>
      <c r="E221" s="4">
        <v>7.9</v>
      </c>
      <c r="F221" s="4">
        <v>7.8</v>
      </c>
      <c r="G221" s="4">
        <v>7.9</v>
      </c>
      <c r="H221" s="4">
        <v>8.1999999999999993</v>
      </c>
      <c r="I221" s="4">
        <v>9.1</v>
      </c>
      <c r="J221" s="4">
        <v>24.9</v>
      </c>
      <c r="N221" s="4">
        <v>24.9</v>
      </c>
      <c r="O221" s="9">
        <v>94</v>
      </c>
      <c r="P221" s="4">
        <v>7.3</v>
      </c>
      <c r="Q221" s="4">
        <v>7</v>
      </c>
      <c r="R221" s="4">
        <v>6.9</v>
      </c>
      <c r="S221" s="4">
        <v>7.4</v>
      </c>
      <c r="T221" s="4">
        <v>9.6</v>
      </c>
      <c r="U221" s="4">
        <v>23.9</v>
      </c>
      <c r="V221" s="4">
        <v>0</v>
      </c>
      <c r="Y221" s="4">
        <v>23.9</v>
      </c>
      <c r="Z221" s="4">
        <v>48.8</v>
      </c>
      <c r="AA221" s="1">
        <v>3</v>
      </c>
      <c r="AB221" s="2" t="s">
        <v>58</v>
      </c>
      <c r="AC221" s="5">
        <v>48.8</v>
      </c>
      <c r="AD221" s="1">
        <v>3</v>
      </c>
      <c r="AE221" s="2" t="s">
        <v>519</v>
      </c>
      <c r="AG221" s="27" t="str">
        <f t="shared" si="3"/>
        <v>Qualified</v>
      </c>
    </row>
    <row r="222" spans="1:33" ht="11.25" customHeight="1" x14ac:dyDescent="0.2">
      <c r="A222" s="2"/>
      <c r="B222" s="2"/>
      <c r="C222" s="2"/>
      <c r="D222" s="2"/>
      <c r="E222" s="4"/>
      <c r="F222" s="4"/>
      <c r="G222" s="4"/>
      <c r="H222" s="4"/>
      <c r="I222" s="4"/>
      <c r="J222" s="4"/>
      <c r="N222" s="4"/>
      <c r="O222" s="9"/>
      <c r="P222" s="4"/>
      <c r="Q222" s="4"/>
      <c r="R222" s="4"/>
      <c r="S222" s="4"/>
      <c r="T222" s="4"/>
      <c r="U222" s="4"/>
      <c r="V222" s="4"/>
      <c r="Y222" s="4"/>
      <c r="Z222" s="4"/>
      <c r="AA222" s="1"/>
      <c r="AB222" s="2"/>
      <c r="AC222" s="5"/>
      <c r="AD222" s="1"/>
      <c r="AE222" s="2"/>
      <c r="AG222" s="27" t="str">
        <f t="shared" si="3"/>
        <v/>
      </c>
    </row>
    <row r="223" spans="1:33" s="14" customFormat="1" ht="11.25" customHeight="1" x14ac:dyDescent="0.2">
      <c r="A223" s="11" t="s">
        <v>520</v>
      </c>
      <c r="B223" s="11" t="s">
        <v>55</v>
      </c>
      <c r="C223" s="11" t="s">
        <v>521</v>
      </c>
      <c r="D223" s="11" t="s">
        <v>522</v>
      </c>
      <c r="E223" s="13">
        <v>8.1999999999999993</v>
      </c>
      <c r="F223" s="13">
        <v>8.3000000000000007</v>
      </c>
      <c r="G223" s="13">
        <v>8.1</v>
      </c>
      <c r="H223" s="13">
        <v>8</v>
      </c>
      <c r="I223" s="13">
        <v>9.6999999999999993</v>
      </c>
      <c r="J223" s="13">
        <v>26</v>
      </c>
      <c r="N223" s="13">
        <v>26</v>
      </c>
      <c r="O223" s="16">
        <v>80</v>
      </c>
      <c r="P223" s="13">
        <v>8.1</v>
      </c>
      <c r="Q223" s="13">
        <v>8.1999999999999993</v>
      </c>
      <c r="R223" s="13">
        <v>7.8</v>
      </c>
      <c r="S223" s="13">
        <v>7.8</v>
      </c>
      <c r="T223" s="13">
        <v>9.3000000000000007</v>
      </c>
      <c r="U223" s="13">
        <v>25.2</v>
      </c>
      <c r="V223" s="13">
        <v>0</v>
      </c>
      <c r="Y223" s="13">
        <v>25.2</v>
      </c>
      <c r="Z223" s="13">
        <v>51.2</v>
      </c>
      <c r="AA223" s="15">
        <v>1</v>
      </c>
      <c r="AB223" s="11" t="s">
        <v>58</v>
      </c>
      <c r="AC223" s="17">
        <v>51.2</v>
      </c>
      <c r="AD223" s="15">
        <v>1</v>
      </c>
      <c r="AE223" s="11" t="s">
        <v>523</v>
      </c>
      <c r="AG223" s="18" t="str">
        <f t="shared" si="3"/>
        <v>Qualified</v>
      </c>
    </row>
    <row r="224" spans="1:33" ht="11.25" customHeight="1" x14ac:dyDescent="0.2">
      <c r="A224" s="2"/>
      <c r="B224" s="2"/>
      <c r="C224" s="2"/>
      <c r="D224" s="2"/>
      <c r="E224" s="4"/>
      <c r="F224" s="4"/>
      <c r="G224" s="4"/>
      <c r="H224" s="4"/>
      <c r="I224" s="4"/>
      <c r="J224" s="4"/>
      <c r="N224" s="4"/>
      <c r="O224" s="9"/>
      <c r="P224" s="4"/>
      <c r="Q224" s="4"/>
      <c r="R224" s="4"/>
      <c r="S224" s="4"/>
      <c r="T224" s="4"/>
      <c r="U224" s="4"/>
      <c r="V224" s="4"/>
      <c r="Y224" s="4"/>
      <c r="Z224" s="4"/>
      <c r="AA224" s="1"/>
      <c r="AB224" s="2"/>
      <c r="AC224" s="5"/>
      <c r="AD224" s="1"/>
      <c r="AE224" s="2"/>
      <c r="AG224" s="27" t="str">
        <f t="shared" si="3"/>
        <v/>
      </c>
    </row>
    <row r="225" spans="1:33" s="14" customFormat="1" ht="11.25" customHeight="1" x14ac:dyDescent="0.2">
      <c r="A225" s="11" t="s">
        <v>524</v>
      </c>
      <c r="B225" s="11" t="s">
        <v>83</v>
      </c>
      <c r="C225" s="11" t="s">
        <v>525</v>
      </c>
      <c r="D225" s="11" t="s">
        <v>526</v>
      </c>
      <c r="E225" s="13">
        <v>9.1999999999999993</v>
      </c>
      <c r="F225" s="13">
        <v>8.8000000000000007</v>
      </c>
      <c r="G225" s="13">
        <v>8.6</v>
      </c>
      <c r="H225" s="13">
        <v>8.8000000000000007</v>
      </c>
      <c r="I225" s="13">
        <v>9.5</v>
      </c>
      <c r="J225" s="13">
        <v>27.1</v>
      </c>
      <c r="N225" s="13">
        <v>27.1</v>
      </c>
      <c r="O225" s="16">
        <v>90</v>
      </c>
      <c r="P225" s="13">
        <v>8.8000000000000007</v>
      </c>
      <c r="Q225" s="13">
        <v>8.3000000000000007</v>
      </c>
      <c r="R225" s="13">
        <v>8.5</v>
      </c>
      <c r="S225" s="13">
        <v>9</v>
      </c>
      <c r="T225" s="13">
        <v>9.6</v>
      </c>
      <c r="U225" s="13">
        <v>26.9</v>
      </c>
      <c r="V225" s="13">
        <v>0</v>
      </c>
      <c r="Y225" s="13">
        <v>26.9</v>
      </c>
      <c r="Z225" s="13">
        <v>54</v>
      </c>
      <c r="AA225" s="15">
        <v>1</v>
      </c>
      <c r="AB225" s="11" t="s">
        <v>58</v>
      </c>
      <c r="AC225" s="17">
        <v>54</v>
      </c>
      <c r="AD225" s="15">
        <v>1</v>
      </c>
      <c r="AE225" s="11" t="s">
        <v>527</v>
      </c>
      <c r="AG225" s="18" t="str">
        <f t="shared" si="3"/>
        <v>Qualified</v>
      </c>
    </row>
    <row r="226" spans="1:33" s="14" customFormat="1" ht="11.25" customHeight="1" x14ac:dyDescent="0.2">
      <c r="A226" s="11" t="s">
        <v>528</v>
      </c>
      <c r="B226" s="11" t="s">
        <v>55</v>
      </c>
      <c r="C226" s="11" t="s">
        <v>525</v>
      </c>
      <c r="D226" s="11" t="s">
        <v>526</v>
      </c>
      <c r="E226" s="13">
        <v>8.6</v>
      </c>
      <c r="F226" s="13">
        <v>8.5</v>
      </c>
      <c r="G226" s="13">
        <v>8.5</v>
      </c>
      <c r="H226" s="13">
        <v>8.5</v>
      </c>
      <c r="I226" s="13">
        <v>9.5</v>
      </c>
      <c r="J226" s="13">
        <v>26.5</v>
      </c>
      <c r="N226" s="13">
        <v>26.5</v>
      </c>
      <c r="O226" s="16">
        <v>96</v>
      </c>
      <c r="P226" s="13">
        <v>7.9</v>
      </c>
      <c r="Q226" s="13">
        <v>7.8</v>
      </c>
      <c r="R226" s="13">
        <v>8</v>
      </c>
      <c r="S226" s="13">
        <v>7.7</v>
      </c>
      <c r="T226" s="13">
        <v>9.3000000000000007</v>
      </c>
      <c r="U226" s="13">
        <v>25</v>
      </c>
      <c r="V226" s="13">
        <v>0</v>
      </c>
      <c r="Y226" s="13">
        <v>25</v>
      </c>
      <c r="Z226" s="13">
        <v>51.5</v>
      </c>
      <c r="AA226" s="15">
        <v>2</v>
      </c>
      <c r="AB226" s="11" t="s">
        <v>58</v>
      </c>
      <c r="AC226" s="17">
        <v>51.5</v>
      </c>
      <c r="AD226" s="15">
        <v>2</v>
      </c>
      <c r="AE226" s="11" t="s">
        <v>529</v>
      </c>
      <c r="AG226" s="18" t="str">
        <f t="shared" si="3"/>
        <v>Qualified</v>
      </c>
    </row>
    <row r="227" spans="1:33" ht="11.25" customHeight="1" x14ac:dyDescent="0.2">
      <c r="A227" s="2" t="s">
        <v>530</v>
      </c>
      <c r="B227" s="2" t="s">
        <v>76</v>
      </c>
      <c r="C227" s="2" t="s">
        <v>525</v>
      </c>
      <c r="D227" s="2" t="s">
        <v>526</v>
      </c>
      <c r="E227" s="4">
        <v>8</v>
      </c>
      <c r="F227" s="4">
        <v>7.9</v>
      </c>
      <c r="G227" s="4">
        <v>7.9</v>
      </c>
      <c r="H227" s="4">
        <v>8</v>
      </c>
      <c r="I227" s="4">
        <v>9.3000000000000007</v>
      </c>
      <c r="J227" s="4">
        <v>25.2</v>
      </c>
      <c r="N227" s="4">
        <v>25.2</v>
      </c>
      <c r="O227" s="9">
        <v>94</v>
      </c>
      <c r="P227" s="4">
        <v>7.8</v>
      </c>
      <c r="Q227" s="4">
        <v>7.6</v>
      </c>
      <c r="R227" s="4">
        <v>7.8</v>
      </c>
      <c r="S227" s="4">
        <v>8</v>
      </c>
      <c r="T227" s="4">
        <v>9.6</v>
      </c>
      <c r="U227" s="4">
        <v>25.2</v>
      </c>
      <c r="V227" s="4">
        <v>0</v>
      </c>
      <c r="Y227" s="4">
        <v>25.2</v>
      </c>
      <c r="Z227" s="4">
        <v>50.4</v>
      </c>
      <c r="AA227" s="1">
        <v>3</v>
      </c>
      <c r="AB227" s="2" t="s">
        <v>58</v>
      </c>
      <c r="AC227" s="5">
        <v>50.4</v>
      </c>
      <c r="AD227" s="1">
        <v>3</v>
      </c>
      <c r="AE227" s="2" t="s">
        <v>531</v>
      </c>
      <c r="AG227" s="27" t="str">
        <f t="shared" si="3"/>
        <v>Qualified</v>
      </c>
    </row>
    <row r="228" spans="1:33" ht="11.25" customHeight="1" x14ac:dyDescent="0.2">
      <c r="A228" s="2" t="s">
        <v>532</v>
      </c>
      <c r="B228" s="2" t="s">
        <v>72</v>
      </c>
      <c r="C228" s="2" t="s">
        <v>525</v>
      </c>
      <c r="D228" s="2" t="s">
        <v>526</v>
      </c>
      <c r="E228" s="4">
        <v>7.7</v>
      </c>
      <c r="F228" s="4">
        <v>7.5</v>
      </c>
      <c r="G228" s="4">
        <v>7.5</v>
      </c>
      <c r="H228" s="4">
        <v>8.1</v>
      </c>
      <c r="I228" s="4">
        <v>9.6999999999999993</v>
      </c>
      <c r="J228" s="4">
        <v>24.9</v>
      </c>
      <c r="N228" s="4">
        <v>24.9</v>
      </c>
      <c r="O228" s="9">
        <v>86</v>
      </c>
      <c r="P228" s="4">
        <v>7.4</v>
      </c>
      <c r="Q228" s="4">
        <v>7.7</v>
      </c>
      <c r="R228" s="4">
        <v>7.4</v>
      </c>
      <c r="S228" s="4">
        <v>7.5</v>
      </c>
      <c r="T228" s="4">
        <v>9.6999999999999993</v>
      </c>
      <c r="U228" s="4">
        <v>24.6</v>
      </c>
      <c r="V228" s="4">
        <v>0</v>
      </c>
      <c r="Y228" s="4">
        <v>24.6</v>
      </c>
      <c r="Z228" s="4">
        <v>49.5</v>
      </c>
      <c r="AA228" s="1">
        <v>4</v>
      </c>
      <c r="AB228" s="2" t="s">
        <v>58</v>
      </c>
      <c r="AC228" s="5">
        <v>49.5</v>
      </c>
      <c r="AD228" s="1">
        <v>4</v>
      </c>
      <c r="AE228" s="2" t="s">
        <v>533</v>
      </c>
      <c r="AG228" s="27" t="str">
        <f t="shared" si="3"/>
        <v>Qualified</v>
      </c>
    </row>
    <row r="229" spans="1:33" ht="11.25" customHeight="1" x14ac:dyDescent="0.2">
      <c r="A229" s="2"/>
      <c r="B229" s="2"/>
      <c r="C229" s="2"/>
      <c r="D229" s="2"/>
      <c r="E229" s="4"/>
      <c r="F229" s="4"/>
      <c r="G229" s="4"/>
      <c r="H229" s="4"/>
      <c r="I229" s="4"/>
      <c r="J229" s="4"/>
      <c r="N229" s="4"/>
      <c r="O229" s="9"/>
      <c r="P229" s="4"/>
      <c r="Q229" s="4"/>
      <c r="R229" s="4"/>
      <c r="S229" s="4"/>
      <c r="T229" s="4"/>
      <c r="U229" s="4"/>
      <c r="V229" s="4"/>
      <c r="Y229" s="4"/>
      <c r="Z229" s="4"/>
      <c r="AA229" s="1"/>
      <c r="AB229" s="2"/>
      <c r="AC229" s="5"/>
      <c r="AD229" s="1"/>
      <c r="AE229" s="2"/>
      <c r="AG229" s="27" t="str">
        <f t="shared" si="3"/>
        <v/>
      </c>
    </row>
    <row r="230" spans="1:33" s="14" customFormat="1" ht="11.25" customHeight="1" x14ac:dyDescent="0.2">
      <c r="A230" s="11" t="s">
        <v>534</v>
      </c>
      <c r="B230" s="11" t="s">
        <v>76</v>
      </c>
      <c r="C230" s="11" t="s">
        <v>535</v>
      </c>
      <c r="D230" s="11" t="s">
        <v>536</v>
      </c>
      <c r="E230" s="13">
        <v>7.9</v>
      </c>
      <c r="F230" s="13">
        <v>8</v>
      </c>
      <c r="G230" s="13">
        <v>7.9</v>
      </c>
      <c r="H230" s="13">
        <v>8.5</v>
      </c>
      <c r="I230" s="13">
        <v>9</v>
      </c>
      <c r="J230" s="13">
        <v>24.9</v>
      </c>
      <c r="N230" s="13">
        <v>24.9</v>
      </c>
      <c r="O230" s="16">
        <v>78</v>
      </c>
      <c r="P230" s="13">
        <v>7.9</v>
      </c>
      <c r="Q230" s="13">
        <v>8.3000000000000007</v>
      </c>
      <c r="R230" s="13">
        <v>8.4</v>
      </c>
      <c r="S230" s="13">
        <v>8.1999999999999993</v>
      </c>
      <c r="T230" s="13">
        <v>9.6999999999999993</v>
      </c>
      <c r="U230" s="13">
        <v>26.2</v>
      </c>
      <c r="V230" s="13">
        <v>0</v>
      </c>
      <c r="Y230" s="13">
        <v>26.2</v>
      </c>
      <c r="Z230" s="13">
        <v>51.1</v>
      </c>
      <c r="AA230" s="15">
        <v>1</v>
      </c>
      <c r="AB230" s="11" t="s">
        <v>58</v>
      </c>
      <c r="AC230" s="17">
        <v>51.1</v>
      </c>
      <c r="AD230" s="15">
        <v>1</v>
      </c>
      <c r="AE230" s="11" t="s">
        <v>537</v>
      </c>
      <c r="AG230" s="18" t="str">
        <f t="shared" si="3"/>
        <v>Qualified</v>
      </c>
    </row>
    <row r="231" spans="1:33" ht="11.25" customHeight="1" x14ac:dyDescent="0.2">
      <c r="A231" s="2"/>
      <c r="B231" s="2"/>
      <c r="C231" s="2"/>
      <c r="D231" s="2"/>
      <c r="E231" s="4"/>
      <c r="F231" s="4"/>
      <c r="G231" s="4"/>
      <c r="H231" s="4"/>
      <c r="I231" s="4"/>
      <c r="J231" s="4"/>
      <c r="N231" s="4"/>
      <c r="O231" s="9"/>
      <c r="P231" s="4"/>
      <c r="Q231" s="4"/>
      <c r="R231" s="4"/>
      <c r="S231" s="4"/>
      <c r="T231" s="4"/>
      <c r="U231" s="4"/>
      <c r="V231" s="4"/>
      <c r="Y231" s="4"/>
      <c r="Z231" s="4"/>
      <c r="AA231" s="1"/>
      <c r="AB231" s="2"/>
      <c r="AC231" s="5"/>
      <c r="AD231" s="1"/>
      <c r="AE231" s="2"/>
      <c r="AG231" s="27" t="str">
        <f t="shared" si="3"/>
        <v/>
      </c>
    </row>
    <row r="232" spans="1:33" s="14" customFormat="1" ht="11.25" customHeight="1" x14ac:dyDescent="0.2">
      <c r="A232" s="11" t="s">
        <v>538</v>
      </c>
      <c r="B232" s="11" t="s">
        <v>76</v>
      </c>
      <c r="C232" s="11" t="s">
        <v>539</v>
      </c>
      <c r="D232" s="11" t="s">
        <v>540</v>
      </c>
      <c r="E232" s="13">
        <v>8.1999999999999993</v>
      </c>
      <c r="F232" s="13">
        <v>8.4</v>
      </c>
      <c r="G232" s="13">
        <v>8.1999999999999993</v>
      </c>
      <c r="H232" s="13">
        <v>8.5</v>
      </c>
      <c r="I232" s="13">
        <v>9.3000000000000007</v>
      </c>
      <c r="J232" s="13">
        <v>25.9</v>
      </c>
      <c r="N232" s="13">
        <v>25.9</v>
      </c>
      <c r="O232" s="16">
        <v>87</v>
      </c>
      <c r="P232" s="13">
        <v>8.5</v>
      </c>
      <c r="Q232" s="13">
        <v>8.6999999999999993</v>
      </c>
      <c r="R232" s="13">
        <v>8.6</v>
      </c>
      <c r="S232" s="13">
        <v>8.8000000000000007</v>
      </c>
      <c r="T232" s="13">
        <v>9.6</v>
      </c>
      <c r="U232" s="13">
        <v>26.9</v>
      </c>
      <c r="V232" s="13">
        <v>0</v>
      </c>
      <c r="Y232" s="13">
        <v>26.9</v>
      </c>
      <c r="Z232" s="13">
        <v>52.8</v>
      </c>
      <c r="AA232" s="15">
        <v>1</v>
      </c>
      <c r="AB232" s="11" t="s">
        <v>58</v>
      </c>
      <c r="AC232" s="17">
        <v>52.8</v>
      </c>
      <c r="AD232" s="15">
        <v>1</v>
      </c>
      <c r="AE232" s="11" t="s">
        <v>541</v>
      </c>
      <c r="AG232" s="18" t="str">
        <f t="shared" si="3"/>
        <v>Qualified</v>
      </c>
    </row>
    <row r="233" spans="1:33" ht="11.25" customHeight="1" x14ac:dyDescent="0.2">
      <c r="A233" s="2" t="s">
        <v>542</v>
      </c>
      <c r="B233" s="2" t="s">
        <v>76</v>
      </c>
      <c r="C233" s="2" t="s">
        <v>539</v>
      </c>
      <c r="D233" s="2" t="s">
        <v>540</v>
      </c>
      <c r="E233" s="4">
        <v>7.2</v>
      </c>
      <c r="F233" s="4">
        <v>7.4</v>
      </c>
      <c r="G233" s="4">
        <v>7.6</v>
      </c>
      <c r="H233" s="4">
        <v>7.2</v>
      </c>
      <c r="I233" s="4">
        <v>9.1999999999999993</v>
      </c>
      <c r="J233" s="4">
        <v>23.8</v>
      </c>
      <c r="N233" s="4">
        <v>23.8</v>
      </c>
      <c r="O233" s="9" t="s">
        <v>58</v>
      </c>
      <c r="P233" s="4">
        <v>6.6</v>
      </c>
      <c r="Q233" s="4">
        <v>6.8</v>
      </c>
      <c r="R233" s="4">
        <v>6.8</v>
      </c>
      <c r="S233" s="4">
        <v>7.2</v>
      </c>
      <c r="T233" s="4">
        <v>9</v>
      </c>
      <c r="U233" s="4">
        <v>22.6</v>
      </c>
      <c r="V233" s="4">
        <v>0</v>
      </c>
      <c r="Y233" s="4">
        <v>22.6</v>
      </c>
      <c r="Z233" s="4">
        <v>46.4</v>
      </c>
      <c r="AA233" s="1">
        <v>2</v>
      </c>
      <c r="AB233" s="2" t="s">
        <v>58</v>
      </c>
      <c r="AC233" s="5">
        <v>46.4</v>
      </c>
      <c r="AD233" s="1">
        <v>2</v>
      </c>
      <c r="AE233" s="2" t="s">
        <v>543</v>
      </c>
      <c r="AG233" s="27" t="str">
        <f t="shared" si="3"/>
        <v/>
      </c>
    </row>
    <row r="234" spans="1:33" ht="11.25" customHeight="1" x14ac:dyDescent="0.2">
      <c r="A234" s="2"/>
      <c r="B234" s="2"/>
      <c r="C234" s="2"/>
      <c r="D234" s="2"/>
      <c r="E234" s="4"/>
      <c r="F234" s="4"/>
      <c r="G234" s="4"/>
      <c r="H234" s="4"/>
      <c r="I234" s="4"/>
      <c r="J234" s="4"/>
      <c r="N234" s="4"/>
      <c r="O234" s="9"/>
      <c r="P234" s="4"/>
      <c r="Q234" s="4"/>
      <c r="R234" s="4"/>
      <c r="S234" s="4"/>
      <c r="T234" s="4"/>
      <c r="U234" s="4"/>
      <c r="V234" s="4"/>
      <c r="Y234" s="4"/>
      <c r="Z234" s="4"/>
      <c r="AA234" s="1"/>
      <c r="AB234" s="2"/>
      <c r="AC234" s="5"/>
      <c r="AD234" s="1"/>
      <c r="AE234" s="2"/>
      <c r="AG234" s="27" t="str">
        <f t="shared" si="3"/>
        <v/>
      </c>
    </row>
    <row r="235" spans="1:33" s="14" customFormat="1" ht="11.25" customHeight="1" x14ac:dyDescent="0.2">
      <c r="A235" s="11" t="s">
        <v>544</v>
      </c>
      <c r="B235" s="11" t="s">
        <v>76</v>
      </c>
      <c r="C235" s="11" t="s">
        <v>545</v>
      </c>
      <c r="D235" s="11" t="s">
        <v>546</v>
      </c>
      <c r="E235" s="13">
        <v>8.9</v>
      </c>
      <c r="F235" s="13">
        <v>8.9</v>
      </c>
      <c r="G235" s="13">
        <v>8.8000000000000007</v>
      </c>
      <c r="H235" s="13">
        <v>9</v>
      </c>
      <c r="I235" s="13">
        <v>9.8000000000000007</v>
      </c>
      <c r="J235" s="13">
        <v>27.6</v>
      </c>
      <c r="N235" s="13">
        <v>27.6</v>
      </c>
      <c r="O235" s="16">
        <v>94</v>
      </c>
      <c r="P235" s="13">
        <v>8.1999999999999993</v>
      </c>
      <c r="Q235" s="13">
        <v>8.9</v>
      </c>
      <c r="R235" s="13">
        <v>8.8000000000000007</v>
      </c>
      <c r="S235" s="13">
        <v>8.8000000000000007</v>
      </c>
      <c r="T235" s="13">
        <v>9.3000000000000007</v>
      </c>
      <c r="U235" s="13">
        <v>26.9</v>
      </c>
      <c r="V235" s="13">
        <v>0</v>
      </c>
      <c r="Y235" s="13">
        <v>26.9</v>
      </c>
      <c r="Z235" s="13">
        <v>54.5</v>
      </c>
      <c r="AA235" s="15">
        <v>1</v>
      </c>
      <c r="AB235" s="11" t="s">
        <v>58</v>
      </c>
      <c r="AC235" s="17">
        <v>54.5</v>
      </c>
      <c r="AD235" s="15">
        <v>1</v>
      </c>
      <c r="AE235" s="11" t="s">
        <v>547</v>
      </c>
      <c r="AG235" s="18" t="str">
        <f t="shared" si="3"/>
        <v>Qualified</v>
      </c>
    </row>
    <row r="236" spans="1:33" s="14" customFormat="1" ht="11.25" customHeight="1" x14ac:dyDescent="0.2">
      <c r="A236" s="11" t="s">
        <v>548</v>
      </c>
      <c r="B236" s="11" t="s">
        <v>76</v>
      </c>
      <c r="C236" s="11" t="s">
        <v>545</v>
      </c>
      <c r="D236" s="11" t="s">
        <v>546</v>
      </c>
      <c r="E236" s="13">
        <v>7.5</v>
      </c>
      <c r="F236" s="13">
        <v>7.9</v>
      </c>
      <c r="G236" s="13">
        <v>7.7</v>
      </c>
      <c r="H236" s="13">
        <v>8.5</v>
      </c>
      <c r="I236" s="13">
        <v>9.8000000000000007</v>
      </c>
      <c r="J236" s="13">
        <v>25.4</v>
      </c>
      <c r="N236" s="13">
        <v>25.4</v>
      </c>
      <c r="O236" s="16">
        <v>84</v>
      </c>
      <c r="P236" s="13">
        <v>7.9</v>
      </c>
      <c r="Q236" s="13">
        <v>8</v>
      </c>
      <c r="R236" s="13">
        <v>8.1</v>
      </c>
      <c r="S236" s="13">
        <v>7.8</v>
      </c>
      <c r="T236" s="13">
        <v>9.4</v>
      </c>
      <c r="U236" s="13">
        <v>25.3</v>
      </c>
      <c r="V236" s="13">
        <v>0</v>
      </c>
      <c r="Y236" s="13">
        <v>25.3</v>
      </c>
      <c r="Z236" s="13">
        <v>50.7</v>
      </c>
      <c r="AA236" s="15">
        <v>2</v>
      </c>
      <c r="AB236" s="11" t="s">
        <v>58</v>
      </c>
      <c r="AC236" s="17">
        <v>50.7</v>
      </c>
      <c r="AD236" s="15">
        <v>2</v>
      </c>
      <c r="AE236" s="11" t="s">
        <v>549</v>
      </c>
      <c r="AG236" s="18" t="str">
        <f t="shared" si="3"/>
        <v>Qualified</v>
      </c>
    </row>
    <row r="237" spans="1:33" ht="11.25" customHeight="1" x14ac:dyDescent="0.2">
      <c r="A237" s="2" t="s">
        <v>550</v>
      </c>
      <c r="B237" s="2" t="s">
        <v>76</v>
      </c>
      <c r="C237" s="2" t="s">
        <v>545</v>
      </c>
      <c r="D237" s="2" t="s">
        <v>546</v>
      </c>
      <c r="E237" s="4">
        <v>7.9</v>
      </c>
      <c r="F237" s="4">
        <v>7.6</v>
      </c>
      <c r="G237" s="4">
        <v>7.7</v>
      </c>
      <c r="H237" s="4">
        <v>7.9</v>
      </c>
      <c r="I237" s="4">
        <v>9.5</v>
      </c>
      <c r="J237" s="4">
        <v>25.1</v>
      </c>
      <c r="N237" s="4">
        <v>25.1</v>
      </c>
      <c r="O237" s="9">
        <v>78</v>
      </c>
      <c r="P237" s="4">
        <v>7.6</v>
      </c>
      <c r="Q237" s="4">
        <v>7.5</v>
      </c>
      <c r="R237" s="4">
        <v>7.2</v>
      </c>
      <c r="S237" s="4">
        <v>7.3</v>
      </c>
      <c r="T237" s="4">
        <v>9.1</v>
      </c>
      <c r="U237" s="4">
        <v>23.9</v>
      </c>
      <c r="V237" s="4">
        <v>0</v>
      </c>
      <c r="Y237" s="4">
        <v>23.9</v>
      </c>
      <c r="Z237" s="4">
        <v>49</v>
      </c>
      <c r="AA237" s="1">
        <v>3</v>
      </c>
      <c r="AB237" s="2" t="s">
        <v>58</v>
      </c>
      <c r="AC237" s="5">
        <v>49</v>
      </c>
      <c r="AD237" s="1">
        <v>3</v>
      </c>
      <c r="AE237" s="2" t="s">
        <v>551</v>
      </c>
      <c r="AG237" s="27" t="str">
        <f t="shared" si="3"/>
        <v>Qualified</v>
      </c>
    </row>
    <row r="238" spans="1:33" s="22" customFormat="1" ht="11.25" customHeight="1" x14ac:dyDescent="0.2">
      <c r="A238" s="20"/>
      <c r="B238" s="20"/>
      <c r="C238" s="20"/>
      <c r="D238" s="20"/>
      <c r="E238" s="21"/>
      <c r="F238" s="21"/>
      <c r="G238" s="21"/>
      <c r="H238" s="21"/>
      <c r="I238" s="21"/>
      <c r="J238" s="21"/>
      <c r="N238" s="21"/>
      <c r="O238" s="24"/>
      <c r="P238" s="21"/>
      <c r="Q238" s="21"/>
      <c r="R238" s="21"/>
      <c r="S238" s="21"/>
      <c r="T238" s="21"/>
      <c r="U238" s="21"/>
      <c r="V238" s="21"/>
      <c r="Y238" s="21"/>
      <c r="Z238" s="21"/>
      <c r="AA238" s="23"/>
      <c r="AB238" s="20"/>
      <c r="AC238" s="25"/>
      <c r="AD238" s="23"/>
      <c r="AE238" s="20"/>
    </row>
    <row r="239" spans="1:33" s="14" customFormat="1" ht="11.25" customHeight="1" x14ac:dyDescent="0.2">
      <c r="A239" s="11" t="s">
        <v>552</v>
      </c>
      <c r="B239" s="11" t="s">
        <v>61</v>
      </c>
      <c r="C239" s="11" t="s">
        <v>553</v>
      </c>
      <c r="D239" s="11" t="s">
        <v>554</v>
      </c>
      <c r="E239" s="13">
        <v>7.2</v>
      </c>
      <c r="F239" s="13">
        <v>7.2</v>
      </c>
      <c r="G239" s="13">
        <v>7.3</v>
      </c>
      <c r="H239" s="13">
        <v>6.9</v>
      </c>
      <c r="I239" s="13">
        <v>9.8000000000000007</v>
      </c>
      <c r="J239" s="13">
        <v>24.2</v>
      </c>
      <c r="N239" s="13">
        <v>24.2</v>
      </c>
      <c r="O239" s="16">
        <v>0</v>
      </c>
      <c r="P239" s="13">
        <v>7.4</v>
      </c>
      <c r="Q239" s="13">
        <v>7.4</v>
      </c>
      <c r="R239" s="13">
        <v>7.4</v>
      </c>
      <c r="S239" s="13">
        <v>7.1</v>
      </c>
      <c r="T239" s="13">
        <v>9.6999999999999993</v>
      </c>
      <c r="U239" s="13">
        <v>24.5</v>
      </c>
      <c r="V239" s="13">
        <v>0</v>
      </c>
      <c r="Y239" s="13">
        <v>24.5</v>
      </c>
      <c r="Z239" s="13">
        <v>48.7</v>
      </c>
      <c r="AA239" s="15">
        <v>1</v>
      </c>
      <c r="AB239" s="11" t="s">
        <v>58</v>
      </c>
      <c r="AC239" s="17">
        <v>48.7</v>
      </c>
      <c r="AD239" s="15">
        <v>1</v>
      </c>
      <c r="AE239" s="11" t="s">
        <v>555</v>
      </c>
      <c r="AG239" s="18" t="str">
        <f>IF(AC239&gt;=42,"Qualified","")</f>
        <v>Qualified</v>
      </c>
    </row>
    <row r="240" spans="1:33" ht="11.25" customHeight="1" x14ac:dyDescent="0.2">
      <c r="A240" s="2"/>
      <c r="B240" s="2"/>
      <c r="C240" s="2"/>
      <c r="D240" s="2"/>
      <c r="E240" s="4"/>
      <c r="F240" s="4"/>
      <c r="G240" s="4"/>
      <c r="H240" s="4"/>
      <c r="I240" s="4"/>
      <c r="J240" s="4"/>
      <c r="N240" s="4"/>
      <c r="O240" s="9"/>
      <c r="P240" s="4"/>
      <c r="Q240" s="4"/>
      <c r="R240" s="4"/>
      <c r="S240" s="4"/>
      <c r="T240" s="4"/>
      <c r="U240" s="4"/>
      <c r="V240" s="4"/>
      <c r="Y240" s="4"/>
      <c r="Z240" s="4"/>
      <c r="AA240" s="1"/>
      <c r="AB240" s="2"/>
      <c r="AC240" s="5"/>
      <c r="AD240" s="1"/>
      <c r="AE240" s="2"/>
      <c r="AG240" s="27" t="str">
        <f t="shared" ref="AG240:AG249" si="4">IF(AC240&gt;=42,"Qualified","")</f>
        <v/>
      </c>
    </row>
    <row r="241" spans="1:33" s="14" customFormat="1" ht="11.25" customHeight="1" x14ac:dyDescent="0.2">
      <c r="A241" s="11" t="s">
        <v>556</v>
      </c>
      <c r="B241" s="11" t="s">
        <v>61</v>
      </c>
      <c r="C241" s="11" t="s">
        <v>557</v>
      </c>
      <c r="D241" s="11" t="s">
        <v>558</v>
      </c>
      <c r="E241" s="13">
        <v>6.1</v>
      </c>
      <c r="F241" s="13">
        <v>6.5</v>
      </c>
      <c r="G241" s="13">
        <v>6.5</v>
      </c>
      <c r="H241" s="13">
        <v>6.3</v>
      </c>
      <c r="I241" s="13">
        <v>9.8000000000000007</v>
      </c>
      <c r="J241" s="13">
        <v>22.6</v>
      </c>
      <c r="N241" s="13">
        <v>22.6</v>
      </c>
      <c r="O241" s="16">
        <v>0</v>
      </c>
      <c r="P241" s="13">
        <v>6.5</v>
      </c>
      <c r="Q241" s="13">
        <v>6.4</v>
      </c>
      <c r="R241" s="13">
        <v>6.6</v>
      </c>
      <c r="S241" s="13">
        <v>6.3</v>
      </c>
      <c r="T241" s="13">
        <v>9.9</v>
      </c>
      <c r="U241" s="13">
        <v>22.8</v>
      </c>
      <c r="V241" s="13">
        <v>0</v>
      </c>
      <c r="Y241" s="13">
        <v>22.8</v>
      </c>
      <c r="Z241" s="13">
        <v>45.4</v>
      </c>
      <c r="AA241" s="15">
        <v>1</v>
      </c>
      <c r="AB241" s="11" t="s">
        <v>58</v>
      </c>
      <c r="AC241" s="17">
        <v>45.4</v>
      </c>
      <c r="AD241" s="15">
        <v>1</v>
      </c>
      <c r="AE241" s="11" t="s">
        <v>559</v>
      </c>
      <c r="AG241" s="18" t="str">
        <f t="shared" si="4"/>
        <v>Qualified</v>
      </c>
    </row>
    <row r="242" spans="1:33" ht="11.25" customHeight="1" x14ac:dyDescent="0.2">
      <c r="A242" s="2"/>
      <c r="B242" s="2"/>
      <c r="C242" s="2"/>
      <c r="D242" s="2"/>
      <c r="E242" s="4"/>
      <c r="F242" s="4"/>
      <c r="G242" s="4"/>
      <c r="H242" s="4"/>
      <c r="I242" s="4"/>
      <c r="J242" s="4"/>
      <c r="N242" s="4"/>
      <c r="O242" s="9"/>
      <c r="P242" s="4"/>
      <c r="Q242" s="4"/>
      <c r="R242" s="4"/>
      <c r="S242" s="4"/>
      <c r="T242" s="4"/>
      <c r="U242" s="4"/>
      <c r="V242" s="4"/>
      <c r="Y242" s="4"/>
      <c r="Z242" s="4"/>
      <c r="AA242" s="1"/>
      <c r="AB242" s="2"/>
      <c r="AC242" s="5"/>
      <c r="AD242" s="1"/>
      <c r="AE242" s="2"/>
      <c r="AG242" s="27" t="str">
        <f t="shared" si="4"/>
        <v/>
      </c>
    </row>
    <row r="243" spans="1:33" s="14" customFormat="1" ht="11.25" customHeight="1" x14ac:dyDescent="0.2">
      <c r="A243" s="11" t="s">
        <v>560</v>
      </c>
      <c r="B243" s="11" t="s">
        <v>55</v>
      </c>
      <c r="C243" s="11" t="s">
        <v>561</v>
      </c>
      <c r="D243" s="11" t="s">
        <v>562</v>
      </c>
      <c r="E243" s="13">
        <v>6.8</v>
      </c>
      <c r="F243" s="13">
        <v>6.8</v>
      </c>
      <c r="G243" s="13">
        <v>6.8</v>
      </c>
      <c r="H243" s="13">
        <v>6.4</v>
      </c>
      <c r="I243" s="13">
        <v>9.9</v>
      </c>
      <c r="J243" s="13">
        <v>23.5</v>
      </c>
      <c r="N243" s="13">
        <v>23.5</v>
      </c>
      <c r="O243" s="16">
        <v>0</v>
      </c>
      <c r="P243" s="13">
        <v>6.9</v>
      </c>
      <c r="Q243" s="13">
        <v>6.8</v>
      </c>
      <c r="R243" s="13">
        <v>6.8</v>
      </c>
      <c r="S243" s="13">
        <v>6.6</v>
      </c>
      <c r="T243" s="13">
        <v>9.6999999999999993</v>
      </c>
      <c r="U243" s="13">
        <v>23.3</v>
      </c>
      <c r="V243" s="13">
        <v>0</v>
      </c>
      <c r="Y243" s="13">
        <v>23.3</v>
      </c>
      <c r="Z243" s="13">
        <v>46.8</v>
      </c>
      <c r="AA243" s="15">
        <v>1</v>
      </c>
      <c r="AB243" s="11" t="s">
        <v>58</v>
      </c>
      <c r="AC243" s="17">
        <v>46.8</v>
      </c>
      <c r="AD243" s="15">
        <v>1</v>
      </c>
      <c r="AE243" s="11" t="s">
        <v>563</v>
      </c>
      <c r="AG243" s="18" t="str">
        <f t="shared" si="4"/>
        <v>Qualified</v>
      </c>
    </row>
    <row r="244" spans="1:33" ht="11.25" customHeight="1" x14ac:dyDescent="0.2">
      <c r="A244" s="2"/>
      <c r="B244" s="2"/>
      <c r="C244" s="2"/>
      <c r="D244" s="2"/>
      <c r="E244" s="4"/>
      <c r="F244" s="4"/>
      <c r="G244" s="4"/>
      <c r="H244" s="4"/>
      <c r="I244" s="4"/>
      <c r="J244" s="4"/>
      <c r="N244" s="4"/>
      <c r="O244" s="9"/>
      <c r="P244" s="4"/>
      <c r="Q244" s="4"/>
      <c r="R244" s="4"/>
      <c r="S244" s="4"/>
      <c r="T244" s="4"/>
      <c r="U244" s="4"/>
      <c r="V244" s="4"/>
      <c r="Y244" s="4"/>
      <c r="Z244" s="4"/>
      <c r="AA244" s="1"/>
      <c r="AB244" s="2"/>
      <c r="AC244" s="5"/>
      <c r="AD244" s="1"/>
      <c r="AE244" s="2"/>
      <c r="AG244" s="27" t="str">
        <f t="shared" si="4"/>
        <v/>
      </c>
    </row>
    <row r="245" spans="1:33" s="14" customFormat="1" ht="11.25" customHeight="1" x14ac:dyDescent="0.2">
      <c r="A245" s="11" t="s">
        <v>564</v>
      </c>
      <c r="B245" s="11" t="s">
        <v>61</v>
      </c>
      <c r="C245" s="11" t="s">
        <v>565</v>
      </c>
      <c r="D245" s="11" t="s">
        <v>566</v>
      </c>
      <c r="E245" s="13">
        <v>6.5</v>
      </c>
      <c r="F245" s="13">
        <v>6.7</v>
      </c>
      <c r="G245" s="13">
        <v>6.7</v>
      </c>
      <c r="H245" s="13">
        <v>6.6</v>
      </c>
      <c r="I245" s="13">
        <v>9.9</v>
      </c>
      <c r="J245" s="13">
        <v>23.2</v>
      </c>
      <c r="N245" s="13">
        <v>23.2</v>
      </c>
      <c r="O245" s="16">
        <v>0</v>
      </c>
      <c r="P245" s="13">
        <v>6.8</v>
      </c>
      <c r="Q245" s="13">
        <v>6.9</v>
      </c>
      <c r="R245" s="13">
        <v>6.9</v>
      </c>
      <c r="S245" s="13">
        <v>6.5</v>
      </c>
      <c r="T245" s="13">
        <v>9.9</v>
      </c>
      <c r="U245" s="13">
        <v>23.6</v>
      </c>
      <c r="V245" s="13">
        <v>0</v>
      </c>
      <c r="Y245" s="13">
        <v>23.6</v>
      </c>
      <c r="Z245" s="13">
        <v>46.8</v>
      </c>
      <c r="AA245" s="15">
        <v>1</v>
      </c>
      <c r="AB245" s="11" t="s">
        <v>58</v>
      </c>
      <c r="AC245" s="17">
        <v>46.8</v>
      </c>
      <c r="AD245" s="15">
        <v>1</v>
      </c>
      <c r="AE245" s="11" t="s">
        <v>567</v>
      </c>
      <c r="AG245" s="18" t="str">
        <f t="shared" si="4"/>
        <v>Qualified</v>
      </c>
    </row>
    <row r="246" spans="1:33" ht="11.25" customHeight="1" x14ac:dyDescent="0.2">
      <c r="A246" s="2"/>
      <c r="B246" s="2"/>
      <c r="C246" s="2"/>
      <c r="D246" s="2"/>
      <c r="E246" s="4"/>
      <c r="F246" s="4"/>
      <c r="G246" s="4"/>
      <c r="H246" s="4"/>
      <c r="I246" s="4"/>
      <c r="J246" s="4"/>
      <c r="N246" s="4"/>
      <c r="O246" s="9"/>
      <c r="P246" s="4"/>
      <c r="Q246" s="4"/>
      <c r="R246" s="4"/>
      <c r="S246" s="4"/>
      <c r="T246" s="4"/>
      <c r="U246" s="4"/>
      <c r="V246" s="4"/>
      <c r="Y246" s="4"/>
      <c r="Z246" s="4"/>
      <c r="AA246" s="1"/>
      <c r="AB246" s="2"/>
      <c r="AC246" s="5"/>
      <c r="AD246" s="1"/>
      <c r="AE246" s="2"/>
      <c r="AG246" s="27" t="str">
        <f t="shared" si="4"/>
        <v/>
      </c>
    </row>
    <row r="247" spans="1:33" s="14" customFormat="1" ht="11.25" customHeight="1" x14ac:dyDescent="0.2">
      <c r="A247" s="11" t="s">
        <v>568</v>
      </c>
      <c r="B247" s="11" t="s">
        <v>89</v>
      </c>
      <c r="C247" s="11" t="s">
        <v>569</v>
      </c>
      <c r="D247" s="11" t="s">
        <v>570</v>
      </c>
      <c r="E247" s="13">
        <v>7.4</v>
      </c>
      <c r="F247" s="13">
        <v>7.3</v>
      </c>
      <c r="G247" s="13">
        <v>7</v>
      </c>
      <c r="H247" s="13">
        <v>7</v>
      </c>
      <c r="I247" s="13">
        <v>9.6999999999999993</v>
      </c>
      <c r="J247" s="13">
        <v>24</v>
      </c>
      <c r="N247" s="13">
        <v>24</v>
      </c>
      <c r="O247" s="16">
        <v>0</v>
      </c>
      <c r="P247" s="13">
        <v>7.2</v>
      </c>
      <c r="Q247" s="13">
        <v>7</v>
      </c>
      <c r="R247" s="13">
        <v>7</v>
      </c>
      <c r="S247" s="13">
        <v>7</v>
      </c>
      <c r="T247" s="13">
        <v>9.9</v>
      </c>
      <c r="U247" s="13">
        <v>23.9</v>
      </c>
      <c r="V247" s="13">
        <v>0</v>
      </c>
      <c r="Y247" s="13">
        <v>23.9</v>
      </c>
      <c r="Z247" s="13">
        <v>47.9</v>
      </c>
      <c r="AA247" s="15">
        <v>1</v>
      </c>
      <c r="AB247" s="11" t="s">
        <v>58</v>
      </c>
      <c r="AC247" s="17">
        <v>47.9</v>
      </c>
      <c r="AD247" s="15">
        <v>1</v>
      </c>
      <c r="AE247" s="11" t="s">
        <v>571</v>
      </c>
      <c r="AG247" s="18" t="str">
        <f t="shared" si="4"/>
        <v>Qualified</v>
      </c>
    </row>
    <row r="248" spans="1:33" ht="11.25" customHeight="1" x14ac:dyDescent="0.2">
      <c r="A248" s="2"/>
      <c r="B248" s="2"/>
      <c r="C248" s="2"/>
      <c r="D248" s="2"/>
      <c r="E248" s="7"/>
      <c r="F248" s="7"/>
      <c r="G248" s="7"/>
      <c r="H248" s="7"/>
      <c r="I248" s="7"/>
      <c r="J248" s="7"/>
      <c r="N248" s="4"/>
      <c r="O248" s="9"/>
      <c r="P248" s="7"/>
      <c r="Q248" s="7"/>
      <c r="R248" s="7"/>
      <c r="S248" s="7"/>
      <c r="T248" s="7"/>
      <c r="U248" s="7"/>
      <c r="V248" s="7"/>
      <c r="Y248" s="4"/>
      <c r="Z248" s="4"/>
      <c r="AA248" s="6"/>
      <c r="AB248" s="2"/>
      <c r="AC248" s="5"/>
      <c r="AD248" s="1"/>
      <c r="AE248" s="2"/>
      <c r="AG248" s="27" t="str">
        <f t="shared" si="4"/>
        <v/>
      </c>
    </row>
    <row r="249" spans="1:33" ht="11.25" customHeight="1" x14ac:dyDescent="0.2">
      <c r="A249" s="2" t="s">
        <v>572</v>
      </c>
      <c r="B249" s="2" t="s">
        <v>101</v>
      </c>
      <c r="C249" s="2" t="s">
        <v>573</v>
      </c>
      <c r="D249" s="2" t="s">
        <v>574</v>
      </c>
      <c r="N249" s="4">
        <v>0</v>
      </c>
      <c r="O249" s="9">
        <v>0</v>
      </c>
      <c r="Y249" s="4">
        <v>0</v>
      </c>
      <c r="Z249" s="4">
        <v>0</v>
      </c>
      <c r="AB249" s="2" t="s">
        <v>58</v>
      </c>
      <c r="AC249" s="5">
        <v>0</v>
      </c>
      <c r="AD249" s="1">
        <v>0</v>
      </c>
      <c r="AE249" s="2" t="s">
        <v>575</v>
      </c>
      <c r="AG249" s="27" t="str">
        <f t="shared" si="4"/>
        <v/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3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7.42578125" customWidth="1"/>
    <col min="2" max="2" width="13" customWidth="1"/>
    <col min="3" max="3" width="5.42578125" customWidth="1"/>
    <col min="4" max="4" width="20.7109375" customWidth="1"/>
    <col min="5" max="9" width="4" customWidth="1"/>
    <col min="10" max="10" width="4.85546875" customWidth="1"/>
    <col min="11" max="11" width="4.140625" customWidth="1"/>
    <col min="12" max="12" width="6" customWidth="1"/>
    <col min="13" max="13" width="7" customWidth="1"/>
    <col min="14" max="14" width="4.85546875" customWidth="1"/>
    <col min="15" max="15" width="3.7109375" style="10" bestFit="1" customWidth="1"/>
    <col min="16" max="20" width="4" customWidth="1"/>
    <col min="21" max="21" width="4.85546875" customWidth="1"/>
    <col min="22" max="22" width="4.140625" customWidth="1"/>
    <col min="23" max="23" width="6" customWidth="1"/>
    <col min="24" max="24" width="7" customWidth="1"/>
    <col min="25" max="25" width="4.85546875" customWidth="1"/>
    <col min="26" max="26" width="10.140625" customWidth="1"/>
    <col min="27" max="27" width="7" customWidth="1"/>
    <col min="28" max="32" width="4" customWidth="1"/>
    <col min="33" max="33" width="4.85546875" customWidth="1"/>
    <col min="34" max="34" width="4.140625" customWidth="1"/>
    <col min="35" max="35" width="6" customWidth="1"/>
    <col min="36" max="36" width="7" customWidth="1"/>
    <col min="37" max="37" width="4.85546875" customWidth="1"/>
    <col min="38" max="38" width="7" customWidth="1"/>
    <col min="39" max="43" width="4" customWidth="1"/>
    <col min="44" max="44" width="4.85546875" customWidth="1"/>
    <col min="45" max="45" width="4.140625" customWidth="1"/>
    <col min="46" max="46" width="6" customWidth="1"/>
    <col min="47" max="47" width="7" customWidth="1"/>
    <col min="48" max="48" width="4.85546875" customWidth="1"/>
    <col min="49" max="49" width="7" customWidth="1"/>
    <col min="50" max="50" width="4.85546875" customWidth="1"/>
    <col min="51" max="51" width="9.85546875" customWidth="1"/>
    <col min="52" max="52" width="5.7109375" customWidth="1"/>
    <col min="53" max="53" width="9.7109375" customWidth="1"/>
    <col min="54" max="54" width="7" customWidth="1"/>
    <col min="55" max="55" width="1.7109375" customWidth="1"/>
    <col min="56" max="56" width="9.140625" style="26"/>
  </cols>
  <sheetData>
    <row r="1" spans="1:56" ht="11.25" customHeight="1" x14ac:dyDescent="0.2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30" t="s">
        <v>706</v>
      </c>
      <c r="P1" s="28" t="s">
        <v>14</v>
      </c>
      <c r="Q1" s="28" t="s">
        <v>15</v>
      </c>
      <c r="R1" s="28" t="s">
        <v>16</v>
      </c>
      <c r="S1" s="28" t="s">
        <v>17</v>
      </c>
      <c r="T1" s="28" t="s">
        <v>18</v>
      </c>
      <c r="U1" s="28" t="s">
        <v>19</v>
      </c>
      <c r="V1" s="28" t="s">
        <v>20</v>
      </c>
      <c r="W1" s="28" t="s">
        <v>21</v>
      </c>
      <c r="X1" s="28" t="s">
        <v>22</v>
      </c>
      <c r="Y1" s="28" t="s">
        <v>23</v>
      </c>
      <c r="Z1" s="28" t="s">
        <v>24</v>
      </c>
      <c r="AA1" s="28" t="s">
        <v>26</v>
      </c>
      <c r="AB1" s="28" t="s">
        <v>27</v>
      </c>
      <c r="AC1" s="28" t="s">
        <v>28</v>
      </c>
      <c r="AD1" s="28" t="s">
        <v>29</v>
      </c>
      <c r="AE1" s="28" t="s">
        <v>30</v>
      </c>
      <c r="AF1" s="28" t="s">
        <v>31</v>
      </c>
      <c r="AG1" s="28" t="s">
        <v>32</v>
      </c>
      <c r="AH1" s="28" t="s">
        <v>33</v>
      </c>
      <c r="AI1" s="28" t="s">
        <v>34</v>
      </c>
      <c r="AJ1" s="28" t="s">
        <v>35</v>
      </c>
      <c r="AK1" s="28" t="s">
        <v>36</v>
      </c>
      <c r="AL1" s="28" t="s">
        <v>37</v>
      </c>
      <c r="AM1" s="28" t="s">
        <v>38</v>
      </c>
      <c r="AN1" s="28" t="s">
        <v>39</v>
      </c>
      <c r="AO1" s="28" t="s">
        <v>40</v>
      </c>
      <c r="AP1" s="28" t="s">
        <v>41</v>
      </c>
      <c r="AQ1" s="28" t="s">
        <v>42</v>
      </c>
      <c r="AR1" s="28" t="s">
        <v>43</v>
      </c>
      <c r="AS1" s="28" t="s">
        <v>44</v>
      </c>
      <c r="AT1" s="28" t="s">
        <v>45</v>
      </c>
      <c r="AU1" s="28" t="s">
        <v>46</v>
      </c>
      <c r="AV1" s="28" t="s">
        <v>47</v>
      </c>
      <c r="AW1" s="28" t="s">
        <v>48</v>
      </c>
      <c r="AX1" s="28" t="s">
        <v>49</v>
      </c>
      <c r="AY1" s="28" t="s">
        <v>50</v>
      </c>
      <c r="AZ1" s="28" t="s">
        <v>51</v>
      </c>
      <c r="BA1" s="28" t="s">
        <v>52</v>
      </c>
      <c r="BB1" s="28" t="s">
        <v>53</v>
      </c>
      <c r="BC1" s="29"/>
      <c r="BD1" s="29"/>
    </row>
    <row r="2" spans="1:56" s="14" customFormat="1" ht="11.25" customHeight="1" x14ac:dyDescent="0.2">
      <c r="A2" s="11" t="s">
        <v>261</v>
      </c>
      <c r="B2" s="11" t="s">
        <v>76</v>
      </c>
      <c r="C2" s="11" t="s">
        <v>576</v>
      </c>
      <c r="D2" s="11" t="s">
        <v>577</v>
      </c>
      <c r="E2" s="13">
        <v>9.6999999999999993</v>
      </c>
      <c r="F2" s="13">
        <v>9.5</v>
      </c>
      <c r="G2" s="13">
        <v>9.5</v>
      </c>
      <c r="H2" s="13">
        <v>9.5</v>
      </c>
      <c r="I2" s="13">
        <v>9.5</v>
      </c>
      <c r="J2" s="13">
        <v>28.5</v>
      </c>
      <c r="K2" s="13">
        <v>0.4</v>
      </c>
      <c r="N2" s="13">
        <v>28.9</v>
      </c>
      <c r="O2" s="16">
        <v>80</v>
      </c>
      <c r="P2" s="13">
        <v>9.5</v>
      </c>
      <c r="Q2" s="13">
        <v>9.5</v>
      </c>
      <c r="R2" s="13">
        <v>9.4</v>
      </c>
      <c r="S2" s="13">
        <v>9.5</v>
      </c>
      <c r="T2" s="13">
        <v>9.5</v>
      </c>
      <c r="U2" s="13">
        <v>28.5</v>
      </c>
      <c r="V2" s="13">
        <v>0.2</v>
      </c>
      <c r="Y2" s="13">
        <v>28.7</v>
      </c>
      <c r="Z2" s="13">
        <v>57.6</v>
      </c>
      <c r="AA2" s="11" t="s">
        <v>58</v>
      </c>
      <c r="AB2" s="13">
        <v>9.6</v>
      </c>
      <c r="AC2" s="13">
        <v>9.5</v>
      </c>
      <c r="AD2" s="13">
        <v>9.5</v>
      </c>
      <c r="AE2" s="13">
        <v>9.5</v>
      </c>
      <c r="AF2" s="13">
        <v>9.5</v>
      </c>
      <c r="AG2" s="13">
        <v>28.5</v>
      </c>
      <c r="AH2" s="13">
        <v>0.4</v>
      </c>
      <c r="AK2" s="13">
        <v>28.9</v>
      </c>
      <c r="AL2" s="11" t="s">
        <v>58</v>
      </c>
      <c r="AM2" s="13">
        <v>9.6</v>
      </c>
      <c r="AN2" s="13">
        <v>9.5</v>
      </c>
      <c r="AO2" s="13">
        <v>9.3000000000000007</v>
      </c>
      <c r="AP2" s="13">
        <v>9.6</v>
      </c>
      <c r="AQ2" s="13">
        <v>9.5</v>
      </c>
      <c r="AR2" s="13">
        <v>28.6</v>
      </c>
      <c r="AS2" s="13">
        <v>0.5</v>
      </c>
      <c r="AV2" s="13">
        <v>29.1</v>
      </c>
      <c r="AW2" s="11" t="s">
        <v>58</v>
      </c>
      <c r="AX2" s="13">
        <v>58</v>
      </c>
      <c r="AY2" s="15">
        <v>1</v>
      </c>
      <c r="AZ2" s="17">
        <v>115.6</v>
      </c>
      <c r="BA2" s="15">
        <v>1</v>
      </c>
      <c r="BB2" s="11" t="s">
        <v>262</v>
      </c>
      <c r="BD2" s="18" t="str">
        <f t="shared" ref="BD2:BD27" si="0">IF(AND(AZ2&gt;=110.7,O2&gt;=70),"Qualified","")</f>
        <v>Qualified</v>
      </c>
    </row>
    <row r="3" spans="1:56" s="14" customFormat="1" ht="11.25" customHeight="1" x14ac:dyDescent="0.2">
      <c r="A3" s="11" t="s">
        <v>75</v>
      </c>
      <c r="B3" s="11" t="s">
        <v>76</v>
      </c>
      <c r="C3" s="11" t="s">
        <v>576</v>
      </c>
      <c r="D3" s="11" t="s">
        <v>577</v>
      </c>
      <c r="E3" s="13">
        <v>9.4</v>
      </c>
      <c r="F3" s="13">
        <v>9.4</v>
      </c>
      <c r="G3" s="13">
        <v>9.4</v>
      </c>
      <c r="H3" s="13">
        <v>9.3000000000000007</v>
      </c>
      <c r="I3" s="13">
        <v>9.4</v>
      </c>
      <c r="J3" s="13">
        <v>28.2</v>
      </c>
      <c r="K3" s="13">
        <v>0.4</v>
      </c>
      <c r="N3" s="13">
        <v>28.6</v>
      </c>
      <c r="O3" s="16">
        <v>84</v>
      </c>
      <c r="P3" s="13">
        <v>9.5</v>
      </c>
      <c r="Q3" s="13">
        <v>9.6</v>
      </c>
      <c r="R3" s="13">
        <v>9.5</v>
      </c>
      <c r="S3" s="13">
        <v>9.6</v>
      </c>
      <c r="T3" s="13">
        <v>9.5</v>
      </c>
      <c r="U3" s="13">
        <v>28.6</v>
      </c>
      <c r="V3" s="13">
        <v>0.2</v>
      </c>
      <c r="Y3" s="13">
        <v>28.8</v>
      </c>
      <c r="Z3" s="13">
        <v>57.4</v>
      </c>
      <c r="AA3" s="11" t="s">
        <v>58</v>
      </c>
      <c r="AB3" s="13">
        <v>9.5</v>
      </c>
      <c r="AC3" s="13">
        <v>9.4</v>
      </c>
      <c r="AD3" s="13">
        <v>9.4</v>
      </c>
      <c r="AE3" s="13">
        <v>9.5</v>
      </c>
      <c r="AF3" s="13">
        <v>9.5</v>
      </c>
      <c r="AG3" s="13">
        <v>28.4</v>
      </c>
      <c r="AH3" s="13">
        <v>0.4</v>
      </c>
      <c r="AK3" s="13">
        <v>28.8</v>
      </c>
      <c r="AL3" s="11" t="s">
        <v>58</v>
      </c>
      <c r="AM3" s="13">
        <v>9.1999999999999993</v>
      </c>
      <c r="AN3" s="13">
        <v>9.1</v>
      </c>
      <c r="AO3" s="13">
        <v>9.1999999999999993</v>
      </c>
      <c r="AP3" s="13">
        <v>9.3000000000000007</v>
      </c>
      <c r="AQ3" s="13">
        <v>9.1</v>
      </c>
      <c r="AR3" s="13">
        <v>27.5</v>
      </c>
      <c r="AS3" s="13">
        <v>0.5</v>
      </c>
      <c r="AV3" s="13">
        <v>28</v>
      </c>
      <c r="AW3" s="11" t="s">
        <v>58</v>
      </c>
      <c r="AX3" s="13">
        <v>56.8</v>
      </c>
      <c r="AY3" s="15">
        <v>4</v>
      </c>
      <c r="AZ3" s="17">
        <v>114.2</v>
      </c>
      <c r="BA3" s="15">
        <v>2</v>
      </c>
      <c r="BB3" s="11" t="s">
        <v>77</v>
      </c>
      <c r="BD3" s="18" t="str">
        <f t="shared" si="0"/>
        <v>Qualified</v>
      </c>
    </row>
    <row r="4" spans="1:56" ht="11.25" customHeight="1" x14ac:dyDescent="0.2">
      <c r="A4" s="2" t="s">
        <v>578</v>
      </c>
      <c r="B4" s="2" t="s">
        <v>180</v>
      </c>
      <c r="C4" s="2" t="s">
        <v>576</v>
      </c>
      <c r="D4" s="2" t="s">
        <v>577</v>
      </c>
      <c r="E4" s="4">
        <v>9.4</v>
      </c>
      <c r="F4" s="4">
        <v>9.1999999999999993</v>
      </c>
      <c r="G4" s="4">
        <v>9.4</v>
      </c>
      <c r="H4" s="4">
        <v>9.1999999999999993</v>
      </c>
      <c r="I4" s="4">
        <v>9.4</v>
      </c>
      <c r="J4" s="4">
        <v>28</v>
      </c>
      <c r="K4" s="4">
        <v>0.4</v>
      </c>
      <c r="N4" s="4">
        <v>28.4</v>
      </c>
      <c r="O4" s="9">
        <v>92</v>
      </c>
      <c r="P4" s="4">
        <v>9.3000000000000007</v>
      </c>
      <c r="Q4" s="4">
        <v>9.4</v>
      </c>
      <c r="R4" s="4">
        <v>9.3000000000000007</v>
      </c>
      <c r="S4" s="4">
        <v>9.1999999999999993</v>
      </c>
      <c r="T4" s="4">
        <v>9.4</v>
      </c>
      <c r="U4" s="4">
        <v>28</v>
      </c>
      <c r="V4" s="4">
        <v>0.2</v>
      </c>
      <c r="Y4" s="4">
        <v>28.2</v>
      </c>
      <c r="Z4" s="4">
        <v>56.6</v>
      </c>
      <c r="AA4" s="2" t="s">
        <v>58</v>
      </c>
      <c r="AB4" s="4">
        <v>9.5</v>
      </c>
      <c r="AC4" s="4">
        <v>9.1999999999999993</v>
      </c>
      <c r="AD4" s="4">
        <v>9.5</v>
      </c>
      <c r="AE4" s="4">
        <v>9.5</v>
      </c>
      <c r="AF4" s="4">
        <v>9.5</v>
      </c>
      <c r="AG4" s="4">
        <v>28.5</v>
      </c>
      <c r="AH4" s="4">
        <v>0.4</v>
      </c>
      <c r="AK4" s="4">
        <v>28.9</v>
      </c>
      <c r="AL4" s="2" t="s">
        <v>58</v>
      </c>
      <c r="AM4" s="4">
        <v>9.3000000000000007</v>
      </c>
      <c r="AN4" s="4">
        <v>9.4</v>
      </c>
      <c r="AO4" s="4">
        <v>9.3000000000000007</v>
      </c>
      <c r="AP4" s="4">
        <v>9.4</v>
      </c>
      <c r="AQ4" s="4">
        <v>9.4</v>
      </c>
      <c r="AR4" s="4">
        <v>28.1</v>
      </c>
      <c r="AS4" s="4">
        <v>0.5</v>
      </c>
      <c r="AV4" s="4">
        <v>28.6</v>
      </c>
      <c r="AW4" s="2" t="s">
        <v>58</v>
      </c>
      <c r="AX4" s="4">
        <v>57.5</v>
      </c>
      <c r="AY4" s="1">
        <v>2</v>
      </c>
      <c r="AZ4" s="5">
        <v>114.1</v>
      </c>
      <c r="BA4" s="1">
        <v>3</v>
      </c>
      <c r="BB4" s="2" t="s">
        <v>579</v>
      </c>
      <c r="BD4" s="27" t="str">
        <f t="shared" si="0"/>
        <v>Qualified</v>
      </c>
    </row>
    <row r="5" spans="1:56" ht="11.25" customHeight="1" x14ac:dyDescent="0.2">
      <c r="A5" s="2" t="s">
        <v>80</v>
      </c>
      <c r="B5" s="2" t="s">
        <v>76</v>
      </c>
      <c r="C5" s="2" t="s">
        <v>576</v>
      </c>
      <c r="D5" s="2" t="s">
        <v>577</v>
      </c>
      <c r="E5" s="4">
        <v>9.3000000000000007</v>
      </c>
      <c r="F5" s="4">
        <v>9.3000000000000007</v>
      </c>
      <c r="G5" s="4">
        <v>9.3000000000000007</v>
      </c>
      <c r="H5" s="4">
        <v>9.4</v>
      </c>
      <c r="I5" s="4">
        <v>9.3000000000000007</v>
      </c>
      <c r="J5" s="4">
        <v>27.9</v>
      </c>
      <c r="K5" s="4">
        <v>0.4</v>
      </c>
      <c r="N5" s="4">
        <v>28.3</v>
      </c>
      <c r="O5" s="9">
        <v>72</v>
      </c>
      <c r="P5" s="4">
        <v>9.4</v>
      </c>
      <c r="Q5" s="4">
        <v>9.3000000000000007</v>
      </c>
      <c r="R5" s="4">
        <v>9.4</v>
      </c>
      <c r="S5" s="4">
        <v>9.4</v>
      </c>
      <c r="T5" s="4">
        <v>9.3000000000000007</v>
      </c>
      <c r="U5" s="4">
        <v>28.1</v>
      </c>
      <c r="V5" s="4">
        <v>0.2</v>
      </c>
      <c r="Y5" s="4">
        <v>28.3</v>
      </c>
      <c r="Z5" s="4">
        <v>56.6</v>
      </c>
      <c r="AA5" s="2" t="s">
        <v>58</v>
      </c>
      <c r="AB5" s="4">
        <v>9.4</v>
      </c>
      <c r="AC5" s="4">
        <v>9.3000000000000007</v>
      </c>
      <c r="AD5" s="4">
        <v>9.3000000000000007</v>
      </c>
      <c r="AE5" s="4">
        <v>9.3000000000000007</v>
      </c>
      <c r="AF5" s="4">
        <v>9.4</v>
      </c>
      <c r="AG5" s="4">
        <v>28</v>
      </c>
      <c r="AH5" s="4">
        <v>0.4</v>
      </c>
      <c r="AK5" s="4">
        <v>28.4</v>
      </c>
      <c r="AL5" s="2" t="s">
        <v>58</v>
      </c>
      <c r="AM5" s="4">
        <v>9.4</v>
      </c>
      <c r="AN5" s="4">
        <v>9.5</v>
      </c>
      <c r="AO5" s="4">
        <v>9.4</v>
      </c>
      <c r="AP5" s="4">
        <v>9.4</v>
      </c>
      <c r="AQ5" s="4">
        <v>9.3000000000000007</v>
      </c>
      <c r="AR5" s="4">
        <v>28.2</v>
      </c>
      <c r="AS5" s="4">
        <v>0.5</v>
      </c>
      <c r="AV5" s="4">
        <v>28.7</v>
      </c>
      <c r="AW5" s="2" t="s">
        <v>58</v>
      </c>
      <c r="AX5" s="4">
        <v>57.1</v>
      </c>
      <c r="AY5" s="1">
        <v>3</v>
      </c>
      <c r="AZ5" s="5">
        <v>113.7</v>
      </c>
      <c r="BA5" s="1">
        <v>4</v>
      </c>
      <c r="BB5" s="2" t="s">
        <v>81</v>
      </c>
      <c r="BD5" s="27" t="str">
        <f t="shared" si="0"/>
        <v>Qualified</v>
      </c>
    </row>
    <row r="6" spans="1:56" ht="11.25" customHeight="1" x14ac:dyDescent="0.2">
      <c r="A6" s="2" t="s">
        <v>263</v>
      </c>
      <c r="B6" s="2" t="s">
        <v>55</v>
      </c>
      <c r="C6" s="2" t="s">
        <v>576</v>
      </c>
      <c r="D6" s="2" t="s">
        <v>577</v>
      </c>
      <c r="E6" s="4">
        <v>9.5</v>
      </c>
      <c r="F6" s="4">
        <v>9.5</v>
      </c>
      <c r="G6" s="4">
        <v>9.4</v>
      </c>
      <c r="H6" s="4">
        <v>9.5</v>
      </c>
      <c r="I6" s="4">
        <v>9.5</v>
      </c>
      <c r="J6" s="4">
        <v>28.5</v>
      </c>
      <c r="K6" s="4">
        <v>0.4</v>
      </c>
      <c r="N6" s="4">
        <v>28.9</v>
      </c>
      <c r="O6" s="9">
        <v>72</v>
      </c>
      <c r="P6" s="4">
        <v>9.6</v>
      </c>
      <c r="Q6" s="4">
        <v>9.5</v>
      </c>
      <c r="R6" s="4">
        <v>9.4</v>
      </c>
      <c r="S6" s="4">
        <v>9.5</v>
      </c>
      <c r="T6" s="4">
        <v>9.4</v>
      </c>
      <c r="U6" s="4">
        <v>28.4</v>
      </c>
      <c r="V6" s="4">
        <v>0.2</v>
      </c>
      <c r="Y6" s="4">
        <v>28.6</v>
      </c>
      <c r="Z6" s="4">
        <v>57.5</v>
      </c>
      <c r="AA6" s="2" t="s">
        <v>58</v>
      </c>
      <c r="AB6" s="4">
        <v>9.5</v>
      </c>
      <c r="AC6" s="4">
        <v>9.3000000000000007</v>
      </c>
      <c r="AD6" s="4">
        <v>9.1999999999999993</v>
      </c>
      <c r="AE6" s="4">
        <v>9.4</v>
      </c>
      <c r="AF6" s="4">
        <v>9.3000000000000007</v>
      </c>
      <c r="AG6" s="4">
        <v>28</v>
      </c>
      <c r="AH6" s="4">
        <v>0.4</v>
      </c>
      <c r="AJ6" s="3">
        <v>0.9</v>
      </c>
      <c r="AK6" s="4">
        <v>27.5</v>
      </c>
      <c r="AL6" s="2" t="s">
        <v>58</v>
      </c>
      <c r="AM6" s="4">
        <v>9.4</v>
      </c>
      <c r="AN6" s="4">
        <v>9.5</v>
      </c>
      <c r="AO6" s="4">
        <v>9.3000000000000007</v>
      </c>
      <c r="AP6" s="4">
        <v>9.4</v>
      </c>
      <c r="AQ6" s="4">
        <v>9.4</v>
      </c>
      <c r="AR6" s="4">
        <v>28.2</v>
      </c>
      <c r="AS6" s="4">
        <v>0.5</v>
      </c>
      <c r="AV6" s="4">
        <v>28.7</v>
      </c>
      <c r="AW6" s="2" t="s">
        <v>58</v>
      </c>
      <c r="AX6" s="4">
        <v>56.2</v>
      </c>
      <c r="AY6" s="1">
        <v>6</v>
      </c>
      <c r="AZ6" s="5">
        <v>113.7</v>
      </c>
      <c r="BA6" s="1">
        <v>4</v>
      </c>
      <c r="BB6" s="2" t="s">
        <v>264</v>
      </c>
      <c r="BD6" s="27" t="str">
        <f t="shared" si="0"/>
        <v>Qualified</v>
      </c>
    </row>
    <row r="7" spans="1:56" ht="11.25" customHeight="1" x14ac:dyDescent="0.2">
      <c r="A7" s="2" t="s">
        <v>91</v>
      </c>
      <c r="B7" s="2" t="s">
        <v>92</v>
      </c>
      <c r="C7" s="2" t="s">
        <v>576</v>
      </c>
      <c r="D7" s="2" t="s">
        <v>577</v>
      </c>
      <c r="E7" s="4">
        <v>9.5</v>
      </c>
      <c r="F7" s="4">
        <v>9.5</v>
      </c>
      <c r="G7" s="4">
        <v>9.5</v>
      </c>
      <c r="H7" s="4">
        <v>9.5</v>
      </c>
      <c r="I7" s="4">
        <v>9.4</v>
      </c>
      <c r="J7" s="4">
        <v>28.5</v>
      </c>
      <c r="K7" s="4">
        <v>0.4</v>
      </c>
      <c r="N7" s="4">
        <v>28.9</v>
      </c>
      <c r="O7" s="9">
        <v>76</v>
      </c>
      <c r="P7" s="4">
        <v>9.4</v>
      </c>
      <c r="Q7" s="4">
        <v>9.5</v>
      </c>
      <c r="R7" s="4">
        <v>9.5</v>
      </c>
      <c r="S7" s="4">
        <v>9.5</v>
      </c>
      <c r="T7" s="4">
        <v>9.3000000000000007</v>
      </c>
      <c r="U7" s="4">
        <v>28.4</v>
      </c>
      <c r="V7" s="4">
        <v>0.2</v>
      </c>
      <c r="Y7" s="4">
        <v>28.6</v>
      </c>
      <c r="Z7" s="4">
        <v>57.5</v>
      </c>
      <c r="AA7" s="2" t="s">
        <v>58</v>
      </c>
      <c r="AB7" s="4">
        <v>9.4</v>
      </c>
      <c r="AC7" s="4">
        <v>9.4</v>
      </c>
      <c r="AD7" s="4">
        <v>9.4</v>
      </c>
      <c r="AE7" s="4">
        <v>9.3000000000000007</v>
      </c>
      <c r="AF7" s="4">
        <v>9.1999999999999993</v>
      </c>
      <c r="AG7" s="4">
        <v>28.1</v>
      </c>
      <c r="AH7" s="4">
        <v>0.4</v>
      </c>
      <c r="AJ7" s="3">
        <v>0.9</v>
      </c>
      <c r="AK7" s="4">
        <v>27.6</v>
      </c>
      <c r="AL7" s="2" t="s">
        <v>58</v>
      </c>
      <c r="AM7" s="4">
        <v>9.1999999999999993</v>
      </c>
      <c r="AN7" s="4">
        <v>9.3000000000000007</v>
      </c>
      <c r="AO7" s="4">
        <v>9.1</v>
      </c>
      <c r="AP7" s="4">
        <v>9.1999999999999993</v>
      </c>
      <c r="AQ7" s="4">
        <v>9</v>
      </c>
      <c r="AR7" s="4">
        <v>27.5</v>
      </c>
      <c r="AS7" s="4">
        <v>0.5</v>
      </c>
      <c r="AV7" s="4">
        <v>28</v>
      </c>
      <c r="AW7" s="2" t="s">
        <v>58</v>
      </c>
      <c r="AX7" s="4">
        <v>55.6</v>
      </c>
      <c r="AY7" s="1">
        <v>7</v>
      </c>
      <c r="AZ7" s="5">
        <v>113.1</v>
      </c>
      <c r="BA7" s="1">
        <v>6</v>
      </c>
      <c r="BB7" s="2" t="s">
        <v>93</v>
      </c>
      <c r="BD7" s="27" t="str">
        <f t="shared" si="0"/>
        <v>Qualified</v>
      </c>
    </row>
    <row r="8" spans="1:56" ht="11.25" customHeight="1" x14ac:dyDescent="0.2">
      <c r="A8" s="2" t="s">
        <v>580</v>
      </c>
      <c r="B8" s="2" t="s">
        <v>581</v>
      </c>
      <c r="C8" s="2" t="s">
        <v>576</v>
      </c>
      <c r="D8" s="2" t="s">
        <v>577</v>
      </c>
      <c r="E8" s="4">
        <v>9.1999999999999993</v>
      </c>
      <c r="F8" s="4">
        <v>9.3000000000000007</v>
      </c>
      <c r="G8" s="4">
        <v>9.4</v>
      </c>
      <c r="H8" s="4">
        <v>9.1999999999999993</v>
      </c>
      <c r="I8" s="4">
        <v>9.1999999999999993</v>
      </c>
      <c r="J8" s="4">
        <v>27.7</v>
      </c>
      <c r="K8" s="4">
        <v>0.4</v>
      </c>
      <c r="N8" s="4">
        <v>28.1</v>
      </c>
      <c r="O8" s="9">
        <v>90</v>
      </c>
      <c r="P8" s="4">
        <v>9.4</v>
      </c>
      <c r="Q8" s="4">
        <v>9.3000000000000007</v>
      </c>
      <c r="R8" s="4">
        <v>9.3000000000000007</v>
      </c>
      <c r="S8" s="4">
        <v>9.5</v>
      </c>
      <c r="T8" s="4">
        <v>9.5</v>
      </c>
      <c r="U8" s="4">
        <v>28.2</v>
      </c>
      <c r="V8" s="4">
        <v>0.2</v>
      </c>
      <c r="X8" s="3">
        <v>0.9</v>
      </c>
      <c r="Y8" s="4">
        <v>27.5</v>
      </c>
      <c r="Z8" s="4">
        <v>55.6</v>
      </c>
      <c r="AA8" s="2" t="s">
        <v>58</v>
      </c>
      <c r="AB8" s="4">
        <v>9.1999999999999993</v>
      </c>
      <c r="AC8" s="4">
        <v>9.3000000000000007</v>
      </c>
      <c r="AD8" s="4">
        <v>9.1999999999999993</v>
      </c>
      <c r="AE8" s="4">
        <v>9.1999999999999993</v>
      </c>
      <c r="AF8" s="4">
        <v>9.3000000000000007</v>
      </c>
      <c r="AG8" s="4">
        <v>27.7</v>
      </c>
      <c r="AH8" s="4">
        <v>0.4</v>
      </c>
      <c r="AK8" s="4">
        <v>28.1</v>
      </c>
      <c r="AL8" s="2" t="s">
        <v>58</v>
      </c>
      <c r="AM8" s="4">
        <v>9.3000000000000007</v>
      </c>
      <c r="AN8" s="4">
        <v>9.3000000000000007</v>
      </c>
      <c r="AO8" s="4">
        <v>9.3000000000000007</v>
      </c>
      <c r="AP8" s="4">
        <v>9.3000000000000007</v>
      </c>
      <c r="AQ8" s="4">
        <v>9.3000000000000007</v>
      </c>
      <c r="AR8" s="4">
        <v>27.9</v>
      </c>
      <c r="AS8" s="4">
        <v>0.5</v>
      </c>
      <c r="AV8" s="4">
        <v>28.4</v>
      </c>
      <c r="AW8" s="2" t="s">
        <v>58</v>
      </c>
      <c r="AX8" s="4">
        <v>56.5</v>
      </c>
      <c r="AY8" s="1">
        <v>5</v>
      </c>
      <c r="AZ8" s="5">
        <v>112.1</v>
      </c>
      <c r="BA8" s="1">
        <v>7</v>
      </c>
      <c r="BB8" s="2" t="s">
        <v>582</v>
      </c>
      <c r="BD8" s="27" t="str">
        <f t="shared" si="0"/>
        <v>Qualified</v>
      </c>
    </row>
    <row r="9" spans="1:56" ht="11.25" customHeight="1" x14ac:dyDescent="0.2">
      <c r="A9" s="2" t="s">
        <v>583</v>
      </c>
      <c r="B9" s="2" t="s">
        <v>581</v>
      </c>
      <c r="C9" s="2" t="s">
        <v>576</v>
      </c>
      <c r="D9" s="2" t="s">
        <v>577</v>
      </c>
      <c r="E9" s="4">
        <v>8.8000000000000007</v>
      </c>
      <c r="F9" s="4">
        <v>8.8000000000000007</v>
      </c>
      <c r="G9" s="4">
        <v>8.6999999999999993</v>
      </c>
      <c r="H9" s="4">
        <v>8.6999999999999993</v>
      </c>
      <c r="I9" s="4">
        <v>8.6999999999999993</v>
      </c>
      <c r="J9" s="4">
        <v>26.2</v>
      </c>
      <c r="K9" s="4">
        <v>0.4</v>
      </c>
      <c r="N9" s="4">
        <v>26.6</v>
      </c>
      <c r="O9" s="9">
        <v>72</v>
      </c>
      <c r="P9" s="4">
        <v>9.4</v>
      </c>
      <c r="Q9" s="4">
        <v>9.4</v>
      </c>
      <c r="R9" s="4">
        <v>9.4</v>
      </c>
      <c r="S9" s="4">
        <v>9.3000000000000007</v>
      </c>
      <c r="T9" s="4">
        <v>9.1</v>
      </c>
      <c r="U9" s="4">
        <v>28.1</v>
      </c>
      <c r="V9" s="4">
        <v>0.2</v>
      </c>
      <c r="Y9" s="4">
        <v>28.3</v>
      </c>
      <c r="Z9" s="4">
        <v>54.9</v>
      </c>
      <c r="AA9" s="2" t="s">
        <v>58</v>
      </c>
      <c r="AB9" s="4">
        <v>9.3000000000000007</v>
      </c>
      <c r="AC9" s="4">
        <v>9.4</v>
      </c>
      <c r="AD9" s="4">
        <v>9.3000000000000007</v>
      </c>
      <c r="AE9" s="4">
        <v>9.3000000000000007</v>
      </c>
      <c r="AF9" s="4">
        <v>9.3000000000000007</v>
      </c>
      <c r="AG9" s="4">
        <v>27.9</v>
      </c>
      <c r="AH9" s="4">
        <v>0.4</v>
      </c>
      <c r="AK9" s="4">
        <v>28.3</v>
      </c>
      <c r="AL9" s="2" t="s">
        <v>58</v>
      </c>
      <c r="AM9" s="4">
        <v>9</v>
      </c>
      <c r="AN9" s="4">
        <v>9.1999999999999993</v>
      </c>
      <c r="AO9" s="4">
        <v>9.1</v>
      </c>
      <c r="AP9" s="4">
        <v>9</v>
      </c>
      <c r="AQ9" s="4">
        <v>8.9</v>
      </c>
      <c r="AR9" s="4">
        <v>27.1</v>
      </c>
      <c r="AS9" s="4">
        <v>0.5</v>
      </c>
      <c r="AU9" s="3">
        <v>0.9</v>
      </c>
      <c r="AV9" s="4">
        <v>26.7</v>
      </c>
      <c r="AW9" s="2" t="s">
        <v>58</v>
      </c>
      <c r="AX9" s="4">
        <v>55</v>
      </c>
      <c r="AY9" s="1">
        <v>8</v>
      </c>
      <c r="AZ9" s="5">
        <v>109.9</v>
      </c>
      <c r="BA9" s="1">
        <v>8</v>
      </c>
      <c r="BB9" s="2" t="s">
        <v>584</v>
      </c>
      <c r="BD9" s="27" t="str">
        <f t="shared" si="0"/>
        <v/>
      </c>
    </row>
    <row r="10" spans="1:56" ht="11.25" customHeight="1" x14ac:dyDescent="0.2">
      <c r="A10" s="2"/>
      <c r="B10" s="2"/>
      <c r="C10" s="2"/>
      <c r="D10" s="2"/>
      <c r="E10" s="4"/>
      <c r="F10" s="4"/>
      <c r="G10" s="4"/>
      <c r="H10" s="4"/>
      <c r="I10" s="4"/>
      <c r="J10" s="4"/>
      <c r="K10" s="4"/>
      <c r="N10" s="4"/>
      <c r="O10" s="9"/>
      <c r="P10" s="4"/>
      <c r="Q10" s="4"/>
      <c r="R10" s="4"/>
      <c r="S10" s="4"/>
      <c r="T10" s="4"/>
      <c r="U10" s="4"/>
      <c r="V10" s="4"/>
      <c r="Y10" s="4"/>
      <c r="Z10" s="4"/>
      <c r="AA10" s="2"/>
      <c r="AB10" s="4"/>
      <c r="AC10" s="4"/>
      <c r="AD10" s="4"/>
      <c r="AE10" s="4"/>
      <c r="AF10" s="4"/>
      <c r="AG10" s="4"/>
      <c r="AH10" s="4"/>
      <c r="AK10" s="4"/>
      <c r="AL10" s="2"/>
      <c r="AM10" s="4"/>
      <c r="AN10" s="4"/>
      <c r="AO10" s="4"/>
      <c r="AP10" s="4"/>
      <c r="AQ10" s="4"/>
      <c r="AR10" s="4"/>
      <c r="AS10" s="4"/>
      <c r="AU10" s="8"/>
      <c r="AV10" s="4"/>
      <c r="AW10" s="2"/>
      <c r="AX10" s="4"/>
      <c r="AY10" s="1"/>
      <c r="AZ10" s="5"/>
      <c r="BA10" s="1"/>
      <c r="BB10" s="2"/>
      <c r="BD10" s="27" t="str">
        <f t="shared" si="0"/>
        <v/>
      </c>
    </row>
    <row r="11" spans="1:56" s="14" customFormat="1" ht="11.25" customHeight="1" x14ac:dyDescent="0.2">
      <c r="A11" s="11" t="s">
        <v>585</v>
      </c>
      <c r="B11" s="11" t="s">
        <v>581</v>
      </c>
      <c r="C11" s="11" t="s">
        <v>586</v>
      </c>
      <c r="D11" s="11" t="s">
        <v>587</v>
      </c>
      <c r="E11" s="13">
        <v>9.1999999999999993</v>
      </c>
      <c r="F11" s="13">
        <v>9.1999999999999993</v>
      </c>
      <c r="G11" s="13">
        <v>9.3000000000000007</v>
      </c>
      <c r="H11" s="13">
        <v>9.1999999999999993</v>
      </c>
      <c r="I11" s="13">
        <v>9.1999999999999993</v>
      </c>
      <c r="J11" s="13">
        <v>27.6</v>
      </c>
      <c r="K11" s="13">
        <v>0.4</v>
      </c>
      <c r="M11" s="12">
        <v>0.9</v>
      </c>
      <c r="N11" s="13">
        <v>27.1</v>
      </c>
      <c r="O11" s="16">
        <v>90</v>
      </c>
      <c r="P11" s="13">
        <v>9.5</v>
      </c>
      <c r="Q11" s="13">
        <v>9.3000000000000007</v>
      </c>
      <c r="R11" s="13">
        <v>9.5</v>
      </c>
      <c r="S11" s="13">
        <v>9.5</v>
      </c>
      <c r="T11" s="13">
        <v>9.6</v>
      </c>
      <c r="U11" s="13">
        <v>28.5</v>
      </c>
      <c r="V11" s="13">
        <v>0.2</v>
      </c>
      <c r="Y11" s="13">
        <v>28.7</v>
      </c>
      <c r="Z11" s="13">
        <v>55.8</v>
      </c>
      <c r="AA11" s="11" t="s">
        <v>58</v>
      </c>
      <c r="AB11" s="13">
        <v>9.4</v>
      </c>
      <c r="AC11" s="13">
        <v>9.4</v>
      </c>
      <c r="AD11" s="13">
        <v>9.5</v>
      </c>
      <c r="AE11" s="13">
        <v>9.5</v>
      </c>
      <c r="AF11" s="13">
        <v>9.4</v>
      </c>
      <c r="AG11" s="13">
        <v>28.3</v>
      </c>
      <c r="AH11" s="13">
        <v>0.4</v>
      </c>
      <c r="AK11" s="13">
        <v>28.7</v>
      </c>
      <c r="AL11" s="11" t="s">
        <v>58</v>
      </c>
      <c r="AM11" s="13">
        <v>9.4</v>
      </c>
      <c r="AN11" s="13">
        <v>9.3000000000000007</v>
      </c>
      <c r="AO11" s="13">
        <v>9.3000000000000007</v>
      </c>
      <c r="AP11" s="13">
        <v>9.4</v>
      </c>
      <c r="AQ11" s="13">
        <v>9.3000000000000007</v>
      </c>
      <c r="AR11" s="13">
        <v>28</v>
      </c>
      <c r="AS11" s="13">
        <v>0.5</v>
      </c>
      <c r="AV11" s="13">
        <v>28.5</v>
      </c>
      <c r="AW11" s="11" t="s">
        <v>58</v>
      </c>
      <c r="AX11" s="13">
        <v>57.2</v>
      </c>
      <c r="AY11" s="15">
        <v>1</v>
      </c>
      <c r="AZ11" s="17">
        <v>113</v>
      </c>
      <c r="BA11" s="15">
        <v>1</v>
      </c>
      <c r="BB11" s="11" t="s">
        <v>588</v>
      </c>
      <c r="BD11" s="18" t="str">
        <f t="shared" si="0"/>
        <v>Qualified</v>
      </c>
    </row>
    <row r="12" spans="1:56" s="14" customFormat="1" ht="11.25" customHeight="1" x14ac:dyDescent="0.2">
      <c r="A12" s="11" t="s">
        <v>589</v>
      </c>
      <c r="B12" s="11" t="s">
        <v>581</v>
      </c>
      <c r="C12" s="11" t="s">
        <v>586</v>
      </c>
      <c r="D12" s="11" t="s">
        <v>587</v>
      </c>
      <c r="E12" s="13">
        <v>9.4</v>
      </c>
      <c r="F12" s="13">
        <v>9.3000000000000007</v>
      </c>
      <c r="G12" s="13">
        <v>9.1999999999999993</v>
      </c>
      <c r="H12" s="13">
        <v>9.3000000000000007</v>
      </c>
      <c r="I12" s="13">
        <v>9.4</v>
      </c>
      <c r="J12" s="13">
        <v>28</v>
      </c>
      <c r="K12" s="13">
        <v>0.4</v>
      </c>
      <c r="N12" s="13">
        <v>28.4</v>
      </c>
      <c r="O12" s="16">
        <v>84</v>
      </c>
      <c r="P12" s="13">
        <v>9.1999999999999993</v>
      </c>
      <c r="Q12" s="13">
        <v>9.1</v>
      </c>
      <c r="R12" s="13">
        <v>9.1999999999999993</v>
      </c>
      <c r="S12" s="13">
        <v>9.1999999999999993</v>
      </c>
      <c r="T12" s="13">
        <v>9.1999999999999993</v>
      </c>
      <c r="U12" s="13">
        <v>27.6</v>
      </c>
      <c r="V12" s="13">
        <v>0.2</v>
      </c>
      <c r="Y12" s="13">
        <v>27.8</v>
      </c>
      <c r="Z12" s="13">
        <v>56.2</v>
      </c>
      <c r="AA12" s="11" t="s">
        <v>58</v>
      </c>
      <c r="AB12" s="13">
        <v>9.3000000000000007</v>
      </c>
      <c r="AC12" s="13">
        <v>9.1</v>
      </c>
      <c r="AD12" s="13">
        <v>9.1</v>
      </c>
      <c r="AE12" s="13">
        <v>9.1999999999999993</v>
      </c>
      <c r="AF12" s="13">
        <v>9.3000000000000007</v>
      </c>
      <c r="AG12" s="13">
        <v>27.6</v>
      </c>
      <c r="AH12" s="13">
        <v>0.4</v>
      </c>
      <c r="AJ12" s="12">
        <v>1.2</v>
      </c>
      <c r="AK12" s="13">
        <v>26.8</v>
      </c>
      <c r="AL12" s="11" t="s">
        <v>58</v>
      </c>
      <c r="AM12" s="13">
        <v>9.4</v>
      </c>
      <c r="AN12" s="13">
        <v>9.4</v>
      </c>
      <c r="AO12" s="13">
        <v>9.3000000000000007</v>
      </c>
      <c r="AP12" s="13">
        <v>9.1999999999999993</v>
      </c>
      <c r="AQ12" s="13">
        <v>9.3000000000000007</v>
      </c>
      <c r="AR12" s="13">
        <v>28</v>
      </c>
      <c r="AS12" s="13">
        <v>0.5</v>
      </c>
      <c r="AV12" s="13">
        <v>28.5</v>
      </c>
      <c r="AW12" s="11" t="s">
        <v>58</v>
      </c>
      <c r="AX12" s="13">
        <v>55.3</v>
      </c>
      <c r="AY12" s="15">
        <v>3</v>
      </c>
      <c r="AZ12" s="17">
        <v>111.5</v>
      </c>
      <c r="BA12" s="15">
        <v>2</v>
      </c>
      <c r="BB12" s="11" t="s">
        <v>590</v>
      </c>
      <c r="BD12" s="18" t="str">
        <f t="shared" si="0"/>
        <v>Qualified</v>
      </c>
    </row>
    <row r="13" spans="1:56" ht="11.25" customHeight="1" x14ac:dyDescent="0.2">
      <c r="A13" s="2" t="s">
        <v>591</v>
      </c>
      <c r="B13" s="2" t="s">
        <v>189</v>
      </c>
      <c r="C13" s="2" t="s">
        <v>586</v>
      </c>
      <c r="D13" s="2" t="s">
        <v>587</v>
      </c>
      <c r="E13" s="4">
        <v>9.1</v>
      </c>
      <c r="F13" s="4">
        <v>9</v>
      </c>
      <c r="G13" s="4">
        <v>9.1999999999999993</v>
      </c>
      <c r="H13" s="4">
        <v>9.1</v>
      </c>
      <c r="I13" s="4">
        <v>9.1</v>
      </c>
      <c r="J13" s="4">
        <v>27.3</v>
      </c>
      <c r="K13" s="4">
        <v>0.4</v>
      </c>
      <c r="N13" s="4">
        <v>27.7</v>
      </c>
      <c r="O13" s="9">
        <v>82</v>
      </c>
      <c r="P13" s="4">
        <v>9.1999999999999993</v>
      </c>
      <c r="Q13" s="4">
        <v>9.1999999999999993</v>
      </c>
      <c r="R13" s="4">
        <v>9.1999999999999993</v>
      </c>
      <c r="S13" s="4">
        <v>9.1999999999999993</v>
      </c>
      <c r="T13" s="4">
        <v>9.1999999999999993</v>
      </c>
      <c r="U13" s="4">
        <v>27.6</v>
      </c>
      <c r="V13" s="4">
        <v>0.2</v>
      </c>
      <c r="Y13" s="4">
        <v>27.8</v>
      </c>
      <c r="Z13" s="4">
        <v>55.5</v>
      </c>
      <c r="AA13" s="2" t="s">
        <v>58</v>
      </c>
      <c r="AB13" s="4">
        <v>9.1999999999999993</v>
      </c>
      <c r="AC13" s="4">
        <v>9.1999999999999993</v>
      </c>
      <c r="AD13" s="4">
        <v>9.4</v>
      </c>
      <c r="AE13" s="4">
        <v>9.1</v>
      </c>
      <c r="AF13" s="4">
        <v>9</v>
      </c>
      <c r="AG13" s="4">
        <v>27.5</v>
      </c>
      <c r="AH13" s="4">
        <v>0.4</v>
      </c>
      <c r="AJ13" s="3">
        <v>0.3</v>
      </c>
      <c r="AK13" s="4">
        <v>27.6</v>
      </c>
      <c r="AL13" s="2" t="s">
        <v>58</v>
      </c>
      <c r="AM13" s="4">
        <v>9.1999999999999993</v>
      </c>
      <c r="AN13" s="4">
        <v>9</v>
      </c>
      <c r="AO13" s="4">
        <v>9</v>
      </c>
      <c r="AP13" s="4">
        <v>9.1</v>
      </c>
      <c r="AQ13" s="4">
        <v>9.1999999999999993</v>
      </c>
      <c r="AR13" s="4">
        <v>27.3</v>
      </c>
      <c r="AS13" s="4">
        <v>0.5</v>
      </c>
      <c r="AV13" s="4">
        <v>27.8</v>
      </c>
      <c r="AW13" s="2" t="s">
        <v>58</v>
      </c>
      <c r="AX13" s="4">
        <v>55.4</v>
      </c>
      <c r="AY13" s="1">
        <v>2</v>
      </c>
      <c r="AZ13" s="5">
        <v>110.9</v>
      </c>
      <c r="BA13" s="1">
        <v>3</v>
      </c>
      <c r="BB13" s="2" t="s">
        <v>592</v>
      </c>
      <c r="BD13" s="27" t="str">
        <f t="shared" si="0"/>
        <v>Qualified</v>
      </c>
    </row>
    <row r="14" spans="1:56" ht="11.25" customHeight="1" x14ac:dyDescent="0.2">
      <c r="A14" s="2"/>
      <c r="B14" s="2"/>
      <c r="C14" s="2"/>
      <c r="D14" s="2"/>
      <c r="E14" s="4"/>
      <c r="F14" s="4"/>
      <c r="G14" s="4"/>
      <c r="H14" s="4"/>
      <c r="I14" s="4"/>
      <c r="J14" s="4"/>
      <c r="K14" s="4"/>
      <c r="N14" s="4"/>
      <c r="O14" s="9"/>
      <c r="P14" s="4"/>
      <c r="Q14" s="4"/>
      <c r="R14" s="4"/>
      <c r="S14" s="4"/>
      <c r="T14" s="4"/>
      <c r="U14" s="4"/>
      <c r="V14" s="4"/>
      <c r="Y14" s="4"/>
      <c r="Z14" s="4"/>
      <c r="AA14" s="2"/>
      <c r="AB14" s="4"/>
      <c r="AC14" s="4"/>
      <c r="AD14" s="4"/>
      <c r="AE14" s="4"/>
      <c r="AF14" s="4"/>
      <c r="AG14" s="4"/>
      <c r="AH14" s="4"/>
      <c r="AJ14" s="8"/>
      <c r="AK14" s="4"/>
      <c r="AL14" s="2"/>
      <c r="AM14" s="4"/>
      <c r="AN14" s="4"/>
      <c r="AO14" s="4"/>
      <c r="AP14" s="4"/>
      <c r="AQ14" s="4"/>
      <c r="AR14" s="4"/>
      <c r="AS14" s="4"/>
      <c r="AV14" s="4"/>
      <c r="AW14" s="2"/>
      <c r="AX14" s="4"/>
      <c r="AY14" s="1"/>
      <c r="AZ14" s="5"/>
      <c r="BA14" s="1"/>
      <c r="BB14" s="2"/>
      <c r="BD14" s="27" t="str">
        <f t="shared" si="0"/>
        <v/>
      </c>
    </row>
    <row r="15" spans="1:56" s="14" customFormat="1" ht="11.25" customHeight="1" x14ac:dyDescent="0.2">
      <c r="A15" s="11" t="s">
        <v>277</v>
      </c>
      <c r="B15" s="11" t="s">
        <v>76</v>
      </c>
      <c r="C15" s="11" t="s">
        <v>593</v>
      </c>
      <c r="D15" s="11" t="s">
        <v>594</v>
      </c>
      <c r="E15" s="13">
        <v>9.5</v>
      </c>
      <c r="F15" s="13">
        <v>9.5</v>
      </c>
      <c r="G15" s="13">
        <v>9.3000000000000007</v>
      </c>
      <c r="H15" s="13">
        <v>9.6</v>
      </c>
      <c r="I15" s="13">
        <v>9.5</v>
      </c>
      <c r="J15" s="13">
        <v>28.5</v>
      </c>
      <c r="K15" s="13">
        <v>0.4</v>
      </c>
      <c r="N15" s="13">
        <v>28.9</v>
      </c>
      <c r="O15" s="16">
        <v>78</v>
      </c>
      <c r="P15" s="13">
        <v>9.5</v>
      </c>
      <c r="Q15" s="13">
        <v>9.5</v>
      </c>
      <c r="R15" s="13">
        <v>9.5</v>
      </c>
      <c r="S15" s="13">
        <v>9.5</v>
      </c>
      <c r="T15" s="13">
        <v>9.4</v>
      </c>
      <c r="U15" s="13">
        <v>28.5</v>
      </c>
      <c r="V15" s="13">
        <v>0.2</v>
      </c>
      <c r="Y15" s="13">
        <v>28.7</v>
      </c>
      <c r="Z15" s="13">
        <v>57.6</v>
      </c>
      <c r="AA15" s="11" t="s">
        <v>58</v>
      </c>
      <c r="AB15" s="13">
        <v>9.6</v>
      </c>
      <c r="AC15" s="13">
        <v>9.5</v>
      </c>
      <c r="AD15" s="13">
        <v>9.6</v>
      </c>
      <c r="AE15" s="13">
        <v>9.6999999999999993</v>
      </c>
      <c r="AF15" s="13">
        <v>9.6</v>
      </c>
      <c r="AG15" s="13">
        <v>28.8</v>
      </c>
      <c r="AH15" s="13">
        <v>0.4</v>
      </c>
      <c r="AK15" s="13">
        <v>29.2</v>
      </c>
      <c r="AL15" s="11" t="s">
        <v>58</v>
      </c>
      <c r="AM15" s="13">
        <v>9.3000000000000007</v>
      </c>
      <c r="AN15" s="13">
        <v>9.3000000000000007</v>
      </c>
      <c r="AO15" s="13">
        <v>9.4</v>
      </c>
      <c r="AP15" s="13">
        <v>9.4</v>
      </c>
      <c r="AQ15" s="13">
        <v>9.4</v>
      </c>
      <c r="AR15" s="13">
        <v>28.1</v>
      </c>
      <c r="AS15" s="13">
        <v>0.5</v>
      </c>
      <c r="AV15" s="13">
        <v>28.6</v>
      </c>
      <c r="AW15" s="11" t="s">
        <v>58</v>
      </c>
      <c r="AX15" s="13">
        <v>57.8</v>
      </c>
      <c r="AY15" s="15">
        <v>2</v>
      </c>
      <c r="AZ15" s="17">
        <v>115.4</v>
      </c>
      <c r="BA15" s="15">
        <v>1</v>
      </c>
      <c r="BB15" s="11" t="s">
        <v>278</v>
      </c>
      <c r="BD15" s="18" t="str">
        <f t="shared" si="0"/>
        <v>Qualified</v>
      </c>
    </row>
    <row r="16" spans="1:56" s="14" customFormat="1" ht="11.25" customHeight="1" x14ac:dyDescent="0.2">
      <c r="A16" s="11" t="s">
        <v>595</v>
      </c>
      <c r="B16" s="11" t="s">
        <v>180</v>
      </c>
      <c r="C16" s="11" t="s">
        <v>593</v>
      </c>
      <c r="D16" s="11" t="s">
        <v>594</v>
      </c>
      <c r="E16" s="13">
        <v>9.4</v>
      </c>
      <c r="F16" s="13">
        <v>9.3000000000000007</v>
      </c>
      <c r="G16" s="13">
        <v>9.4</v>
      </c>
      <c r="H16" s="13">
        <v>9.4</v>
      </c>
      <c r="I16" s="13">
        <v>9.3000000000000007</v>
      </c>
      <c r="J16" s="13">
        <v>28.1</v>
      </c>
      <c r="K16" s="13">
        <v>0.4</v>
      </c>
      <c r="N16" s="13">
        <v>28.5</v>
      </c>
      <c r="O16" s="16">
        <v>84</v>
      </c>
      <c r="P16" s="13">
        <v>9.5</v>
      </c>
      <c r="Q16" s="13">
        <v>9.5</v>
      </c>
      <c r="R16" s="13">
        <v>9.4</v>
      </c>
      <c r="S16" s="13">
        <v>9.6</v>
      </c>
      <c r="T16" s="13">
        <v>9.5</v>
      </c>
      <c r="U16" s="13">
        <v>28.5</v>
      </c>
      <c r="V16" s="13">
        <v>0.2</v>
      </c>
      <c r="Y16" s="13">
        <v>28.7</v>
      </c>
      <c r="Z16" s="13">
        <v>57.2</v>
      </c>
      <c r="AA16" s="11" t="s">
        <v>58</v>
      </c>
      <c r="AB16" s="13">
        <v>9.6</v>
      </c>
      <c r="AC16" s="13">
        <v>9.5</v>
      </c>
      <c r="AD16" s="13">
        <v>9.6</v>
      </c>
      <c r="AE16" s="13">
        <v>9.5</v>
      </c>
      <c r="AF16" s="13">
        <v>9.5</v>
      </c>
      <c r="AG16" s="13">
        <v>28.6</v>
      </c>
      <c r="AH16" s="13">
        <v>0.4</v>
      </c>
      <c r="AK16" s="13">
        <v>29</v>
      </c>
      <c r="AL16" s="11" t="s">
        <v>58</v>
      </c>
      <c r="AM16" s="13">
        <v>9.4</v>
      </c>
      <c r="AN16" s="13">
        <v>9.5</v>
      </c>
      <c r="AO16" s="13">
        <v>9.5</v>
      </c>
      <c r="AP16" s="13">
        <v>9.5</v>
      </c>
      <c r="AQ16" s="13">
        <v>9.5</v>
      </c>
      <c r="AR16" s="13">
        <v>28.5</v>
      </c>
      <c r="AS16" s="13">
        <v>0.5</v>
      </c>
      <c r="AV16" s="13">
        <v>29</v>
      </c>
      <c r="AW16" s="11" t="s">
        <v>58</v>
      </c>
      <c r="AX16" s="13">
        <v>58</v>
      </c>
      <c r="AY16" s="15">
        <v>1</v>
      </c>
      <c r="AZ16" s="17">
        <v>115.2</v>
      </c>
      <c r="BA16" s="15">
        <v>2</v>
      </c>
      <c r="BB16" s="11" t="s">
        <v>596</v>
      </c>
      <c r="BD16" s="18" t="str">
        <f t="shared" si="0"/>
        <v>Qualified</v>
      </c>
    </row>
    <row r="17" spans="1:56" ht="11.25" customHeight="1" x14ac:dyDescent="0.2">
      <c r="A17" s="2" t="s">
        <v>597</v>
      </c>
      <c r="B17" s="2" t="s">
        <v>581</v>
      </c>
      <c r="C17" s="2" t="s">
        <v>593</v>
      </c>
      <c r="D17" s="2" t="s">
        <v>594</v>
      </c>
      <c r="E17" s="4">
        <v>9.5</v>
      </c>
      <c r="F17" s="4">
        <v>9.5</v>
      </c>
      <c r="G17" s="4">
        <v>9.3000000000000007</v>
      </c>
      <c r="H17" s="4">
        <v>9.5</v>
      </c>
      <c r="I17" s="4">
        <v>9.4</v>
      </c>
      <c r="J17" s="4">
        <v>28.4</v>
      </c>
      <c r="K17" s="4">
        <v>0.4</v>
      </c>
      <c r="N17" s="4">
        <v>28.8</v>
      </c>
      <c r="O17" s="9">
        <v>84</v>
      </c>
      <c r="P17" s="4">
        <v>9.4</v>
      </c>
      <c r="Q17" s="4">
        <v>9.4</v>
      </c>
      <c r="R17" s="4">
        <v>9.4</v>
      </c>
      <c r="S17" s="4">
        <v>9.5</v>
      </c>
      <c r="T17" s="4">
        <v>9.4</v>
      </c>
      <c r="U17" s="4">
        <v>28.2</v>
      </c>
      <c r="V17" s="4">
        <v>0.2</v>
      </c>
      <c r="Y17" s="4">
        <v>28.4</v>
      </c>
      <c r="Z17" s="4">
        <v>57.2</v>
      </c>
      <c r="AA17" s="2" t="s">
        <v>58</v>
      </c>
      <c r="AB17" s="4">
        <v>9.3000000000000007</v>
      </c>
      <c r="AC17" s="4">
        <v>9.3000000000000007</v>
      </c>
      <c r="AD17" s="4">
        <v>9.4</v>
      </c>
      <c r="AE17" s="4">
        <v>9.4</v>
      </c>
      <c r="AF17" s="4">
        <v>9.3000000000000007</v>
      </c>
      <c r="AG17" s="4">
        <v>28</v>
      </c>
      <c r="AH17" s="4">
        <v>0.4</v>
      </c>
      <c r="AK17" s="4">
        <v>28.4</v>
      </c>
      <c r="AL17" s="2" t="s">
        <v>58</v>
      </c>
      <c r="AM17" s="4">
        <v>9.4</v>
      </c>
      <c r="AN17" s="4">
        <v>9.3000000000000007</v>
      </c>
      <c r="AO17" s="4">
        <v>9.5</v>
      </c>
      <c r="AP17" s="4">
        <v>9.4</v>
      </c>
      <c r="AQ17" s="4">
        <v>9.4</v>
      </c>
      <c r="AR17" s="4">
        <v>28.2</v>
      </c>
      <c r="AS17" s="4">
        <v>0.5</v>
      </c>
      <c r="AV17" s="4">
        <v>28.7</v>
      </c>
      <c r="AW17" s="2" t="s">
        <v>58</v>
      </c>
      <c r="AX17" s="4">
        <v>57.1</v>
      </c>
      <c r="AY17" s="1">
        <v>3</v>
      </c>
      <c r="AZ17" s="5">
        <v>114.3</v>
      </c>
      <c r="BA17" s="1">
        <v>3</v>
      </c>
      <c r="BB17" s="2" t="s">
        <v>598</v>
      </c>
      <c r="BD17" s="27" t="str">
        <f t="shared" si="0"/>
        <v>Qualified</v>
      </c>
    </row>
    <row r="18" spans="1:56" ht="11.25" customHeight="1" x14ac:dyDescent="0.2">
      <c r="A18" s="2" t="s">
        <v>599</v>
      </c>
      <c r="B18" s="2" t="s">
        <v>581</v>
      </c>
      <c r="C18" s="2" t="s">
        <v>593</v>
      </c>
      <c r="D18" s="2" t="s">
        <v>594</v>
      </c>
      <c r="E18" s="4">
        <v>9.5</v>
      </c>
      <c r="F18" s="4">
        <v>9.4</v>
      </c>
      <c r="G18" s="4">
        <v>9.5</v>
      </c>
      <c r="H18" s="4">
        <v>9.5</v>
      </c>
      <c r="I18" s="4">
        <v>9.5</v>
      </c>
      <c r="J18" s="4">
        <v>28.5</v>
      </c>
      <c r="K18" s="4">
        <v>0.4</v>
      </c>
      <c r="N18" s="4">
        <v>28.9</v>
      </c>
      <c r="O18" s="9">
        <v>84</v>
      </c>
      <c r="P18" s="4">
        <v>9.1</v>
      </c>
      <c r="Q18" s="4">
        <v>9.4</v>
      </c>
      <c r="R18" s="4">
        <v>9.4</v>
      </c>
      <c r="S18" s="4">
        <v>9.4</v>
      </c>
      <c r="T18" s="4">
        <v>9.4</v>
      </c>
      <c r="U18" s="4">
        <v>28.2</v>
      </c>
      <c r="V18" s="4">
        <v>0.2</v>
      </c>
      <c r="Y18" s="4">
        <v>28.4</v>
      </c>
      <c r="Z18" s="4">
        <v>57.3</v>
      </c>
      <c r="AA18" s="2" t="s">
        <v>58</v>
      </c>
      <c r="AB18" s="4">
        <v>9.4</v>
      </c>
      <c r="AC18" s="4">
        <v>9.4</v>
      </c>
      <c r="AD18" s="4">
        <v>9.4</v>
      </c>
      <c r="AE18" s="4">
        <v>9.4</v>
      </c>
      <c r="AF18" s="4">
        <v>9.4</v>
      </c>
      <c r="AG18" s="4">
        <v>28.2</v>
      </c>
      <c r="AH18" s="4">
        <v>0.4</v>
      </c>
      <c r="AK18" s="4">
        <v>28.6</v>
      </c>
      <c r="AL18" s="2" t="s">
        <v>58</v>
      </c>
      <c r="AM18" s="4">
        <v>9.1999999999999993</v>
      </c>
      <c r="AN18" s="4">
        <v>9.3000000000000007</v>
      </c>
      <c r="AO18" s="4">
        <v>9.3000000000000007</v>
      </c>
      <c r="AP18" s="4">
        <v>9.4</v>
      </c>
      <c r="AQ18" s="4">
        <v>9.3000000000000007</v>
      </c>
      <c r="AR18" s="4">
        <v>27.9</v>
      </c>
      <c r="AS18" s="4">
        <v>0.5</v>
      </c>
      <c r="AV18" s="4">
        <v>28.4</v>
      </c>
      <c r="AW18" s="2" t="s">
        <v>58</v>
      </c>
      <c r="AX18" s="4">
        <v>57</v>
      </c>
      <c r="AY18" s="1">
        <v>4</v>
      </c>
      <c r="AZ18" s="5">
        <v>114.3</v>
      </c>
      <c r="BA18" s="1">
        <v>3</v>
      </c>
      <c r="BB18" s="2" t="s">
        <v>600</v>
      </c>
      <c r="BD18" s="27" t="str">
        <f t="shared" si="0"/>
        <v>Qualified</v>
      </c>
    </row>
    <row r="19" spans="1:56" ht="11.25" customHeight="1" x14ac:dyDescent="0.2">
      <c r="A19" s="2" t="s">
        <v>601</v>
      </c>
      <c r="B19" s="2" t="s">
        <v>180</v>
      </c>
      <c r="C19" s="2" t="s">
        <v>593</v>
      </c>
      <c r="D19" s="2" t="s">
        <v>594</v>
      </c>
      <c r="E19" s="4">
        <v>9.5</v>
      </c>
      <c r="F19" s="4">
        <v>9.5</v>
      </c>
      <c r="G19" s="4">
        <v>9.5</v>
      </c>
      <c r="H19" s="4">
        <v>9.5</v>
      </c>
      <c r="I19" s="4">
        <v>9.5</v>
      </c>
      <c r="J19" s="4">
        <v>28.5</v>
      </c>
      <c r="K19" s="4">
        <v>0.4</v>
      </c>
      <c r="N19" s="4">
        <v>28.9</v>
      </c>
      <c r="O19" s="9">
        <v>90</v>
      </c>
      <c r="P19" s="4">
        <v>9.4</v>
      </c>
      <c r="Q19" s="4">
        <v>9.5</v>
      </c>
      <c r="R19" s="4">
        <v>9.3000000000000007</v>
      </c>
      <c r="S19" s="4">
        <v>9.4</v>
      </c>
      <c r="T19" s="4">
        <v>9.3000000000000007</v>
      </c>
      <c r="U19" s="4">
        <v>28.1</v>
      </c>
      <c r="V19" s="4">
        <v>0.2</v>
      </c>
      <c r="Y19" s="4">
        <v>28.3</v>
      </c>
      <c r="Z19" s="4">
        <v>57.2</v>
      </c>
      <c r="AA19" s="2" t="s">
        <v>58</v>
      </c>
      <c r="AB19" s="4">
        <v>9.4</v>
      </c>
      <c r="AC19" s="4">
        <v>9.3000000000000007</v>
      </c>
      <c r="AD19" s="4">
        <v>9.1999999999999993</v>
      </c>
      <c r="AE19" s="4">
        <v>9.4</v>
      </c>
      <c r="AF19" s="4">
        <v>9.4</v>
      </c>
      <c r="AG19" s="4">
        <v>28.1</v>
      </c>
      <c r="AH19" s="4">
        <v>0.4</v>
      </c>
      <c r="AJ19" s="3">
        <v>0.9</v>
      </c>
      <c r="AK19" s="4">
        <v>27.6</v>
      </c>
      <c r="AL19" s="2" t="s">
        <v>58</v>
      </c>
      <c r="AM19" s="4">
        <v>9.4</v>
      </c>
      <c r="AN19" s="4">
        <v>9.4</v>
      </c>
      <c r="AO19" s="4">
        <v>9.4</v>
      </c>
      <c r="AP19" s="4">
        <v>9.4</v>
      </c>
      <c r="AQ19" s="4">
        <v>9.3000000000000007</v>
      </c>
      <c r="AR19" s="4">
        <v>28.2</v>
      </c>
      <c r="AS19" s="4">
        <v>0.5</v>
      </c>
      <c r="AV19" s="4">
        <v>28.7</v>
      </c>
      <c r="AW19" s="2" t="s">
        <v>58</v>
      </c>
      <c r="AX19" s="4">
        <v>56.3</v>
      </c>
      <c r="AY19" s="1">
        <v>5</v>
      </c>
      <c r="AZ19" s="5">
        <v>113.5</v>
      </c>
      <c r="BA19" s="1">
        <v>5</v>
      </c>
      <c r="BB19" s="2" t="s">
        <v>602</v>
      </c>
      <c r="BD19" s="27" t="str">
        <f t="shared" si="0"/>
        <v>Qualified</v>
      </c>
    </row>
    <row r="20" spans="1:56" ht="11.25" customHeight="1" x14ac:dyDescent="0.2">
      <c r="A20" s="2"/>
      <c r="B20" s="2"/>
      <c r="C20" s="2"/>
      <c r="D20" s="2"/>
      <c r="E20" s="4"/>
      <c r="F20" s="4"/>
      <c r="G20" s="4"/>
      <c r="H20" s="4"/>
      <c r="I20" s="4"/>
      <c r="J20" s="4"/>
      <c r="K20" s="4"/>
      <c r="N20" s="4"/>
      <c r="O20" s="9"/>
      <c r="P20" s="4"/>
      <c r="Q20" s="4"/>
      <c r="R20" s="4"/>
      <c r="S20" s="4"/>
      <c r="T20" s="4"/>
      <c r="U20" s="4"/>
      <c r="V20" s="4"/>
      <c r="Y20" s="4"/>
      <c r="Z20" s="4"/>
      <c r="AA20" s="2"/>
      <c r="AB20" s="4"/>
      <c r="AC20" s="4"/>
      <c r="AD20" s="4"/>
      <c r="AE20" s="4"/>
      <c r="AF20" s="4"/>
      <c r="AG20" s="4"/>
      <c r="AH20" s="4"/>
      <c r="AJ20" s="8"/>
      <c r="AK20" s="4"/>
      <c r="AL20" s="2"/>
      <c r="AM20" s="4"/>
      <c r="AN20" s="4"/>
      <c r="AO20" s="4"/>
      <c r="AP20" s="4"/>
      <c r="AQ20" s="4"/>
      <c r="AR20" s="4"/>
      <c r="AS20" s="4"/>
      <c r="AV20" s="4"/>
      <c r="AW20" s="2"/>
      <c r="AX20" s="4"/>
      <c r="AY20" s="1"/>
      <c r="AZ20" s="5"/>
      <c r="BA20" s="1"/>
      <c r="BB20" s="2"/>
      <c r="BD20" s="27" t="str">
        <f t="shared" si="0"/>
        <v/>
      </c>
    </row>
    <row r="21" spans="1:56" s="14" customFormat="1" ht="11.25" customHeight="1" x14ac:dyDescent="0.2">
      <c r="A21" s="11" t="s">
        <v>103</v>
      </c>
      <c r="B21" s="11" t="s">
        <v>76</v>
      </c>
      <c r="C21" s="11" t="s">
        <v>603</v>
      </c>
      <c r="D21" s="11" t="s">
        <v>604</v>
      </c>
      <c r="E21" s="13">
        <v>9.5</v>
      </c>
      <c r="F21" s="13">
        <v>9.1999999999999993</v>
      </c>
      <c r="G21" s="13">
        <v>9.4</v>
      </c>
      <c r="H21" s="13">
        <v>9.3000000000000007</v>
      </c>
      <c r="I21" s="13">
        <v>9.3000000000000007</v>
      </c>
      <c r="J21" s="13">
        <v>28</v>
      </c>
      <c r="K21" s="13">
        <v>0.4</v>
      </c>
      <c r="N21" s="13">
        <v>28.4</v>
      </c>
      <c r="O21" s="16">
        <v>73</v>
      </c>
      <c r="P21" s="13">
        <v>9.5</v>
      </c>
      <c r="Q21" s="13">
        <v>9.5</v>
      </c>
      <c r="R21" s="13">
        <v>9.5</v>
      </c>
      <c r="S21" s="13">
        <v>9.5</v>
      </c>
      <c r="T21" s="13">
        <v>9.4</v>
      </c>
      <c r="U21" s="13">
        <v>28.5</v>
      </c>
      <c r="V21" s="13">
        <v>0.2</v>
      </c>
      <c r="Y21" s="13">
        <v>28.7</v>
      </c>
      <c r="Z21" s="13">
        <v>57.1</v>
      </c>
      <c r="AA21" s="11" t="s">
        <v>58</v>
      </c>
      <c r="AB21" s="13">
        <v>9.4</v>
      </c>
      <c r="AC21" s="13">
        <v>9.6</v>
      </c>
      <c r="AD21" s="13">
        <v>9.5</v>
      </c>
      <c r="AE21" s="13">
        <v>9.4</v>
      </c>
      <c r="AF21" s="13">
        <v>9.1999999999999993</v>
      </c>
      <c r="AG21" s="13">
        <v>28.3</v>
      </c>
      <c r="AH21" s="13">
        <v>0.4</v>
      </c>
      <c r="AK21" s="13">
        <v>28.7</v>
      </c>
      <c r="AL21" s="11" t="s">
        <v>58</v>
      </c>
      <c r="AM21" s="13">
        <v>9.3000000000000007</v>
      </c>
      <c r="AN21" s="13">
        <v>9.1999999999999993</v>
      </c>
      <c r="AO21" s="13">
        <v>9.3000000000000007</v>
      </c>
      <c r="AP21" s="13">
        <v>9.4</v>
      </c>
      <c r="AQ21" s="13">
        <v>9.3000000000000007</v>
      </c>
      <c r="AR21" s="13">
        <v>27.9</v>
      </c>
      <c r="AS21" s="13">
        <v>0.5</v>
      </c>
      <c r="AV21" s="13">
        <v>28.4</v>
      </c>
      <c r="AW21" s="11" t="s">
        <v>58</v>
      </c>
      <c r="AX21" s="13">
        <v>57.1</v>
      </c>
      <c r="AY21" s="15">
        <v>1</v>
      </c>
      <c r="AZ21" s="17">
        <v>114.2</v>
      </c>
      <c r="BA21" s="15">
        <v>1</v>
      </c>
      <c r="BB21" s="11" t="s">
        <v>104</v>
      </c>
      <c r="BD21" s="18" t="str">
        <f t="shared" si="0"/>
        <v>Qualified</v>
      </c>
    </row>
    <row r="22" spans="1:56" s="14" customFormat="1" ht="11.25" customHeight="1" x14ac:dyDescent="0.2">
      <c r="A22" s="11" t="s">
        <v>605</v>
      </c>
      <c r="B22" s="11" t="s">
        <v>581</v>
      </c>
      <c r="C22" s="11" t="s">
        <v>603</v>
      </c>
      <c r="D22" s="11" t="s">
        <v>604</v>
      </c>
      <c r="E22" s="13">
        <v>9.3000000000000007</v>
      </c>
      <c r="F22" s="13">
        <v>9.3000000000000007</v>
      </c>
      <c r="G22" s="13">
        <v>9.3000000000000007</v>
      </c>
      <c r="H22" s="13">
        <v>9.3000000000000007</v>
      </c>
      <c r="I22" s="13">
        <v>9.3000000000000007</v>
      </c>
      <c r="J22" s="13">
        <v>27.9</v>
      </c>
      <c r="K22" s="13">
        <v>0.4</v>
      </c>
      <c r="N22" s="13">
        <v>28.3</v>
      </c>
      <c r="O22" s="16">
        <v>78</v>
      </c>
      <c r="P22" s="13">
        <v>9.4</v>
      </c>
      <c r="Q22" s="13">
        <v>9.3000000000000007</v>
      </c>
      <c r="R22" s="13">
        <v>9.4</v>
      </c>
      <c r="S22" s="13">
        <v>9.4</v>
      </c>
      <c r="T22" s="13">
        <v>9.3000000000000007</v>
      </c>
      <c r="U22" s="13">
        <v>28.1</v>
      </c>
      <c r="V22" s="13">
        <v>0.2</v>
      </c>
      <c r="Y22" s="13">
        <v>28.3</v>
      </c>
      <c r="Z22" s="13">
        <v>56.6</v>
      </c>
      <c r="AA22" s="11" t="s">
        <v>58</v>
      </c>
      <c r="AB22" s="13">
        <v>9.3000000000000007</v>
      </c>
      <c r="AC22" s="13">
        <v>9.3000000000000007</v>
      </c>
      <c r="AD22" s="13">
        <v>9.3000000000000007</v>
      </c>
      <c r="AE22" s="13">
        <v>9.1999999999999993</v>
      </c>
      <c r="AF22" s="13">
        <v>9.1999999999999993</v>
      </c>
      <c r="AG22" s="13">
        <v>27.8</v>
      </c>
      <c r="AH22" s="13">
        <v>0.4</v>
      </c>
      <c r="AK22" s="13">
        <v>28.2</v>
      </c>
      <c r="AL22" s="11" t="s">
        <v>58</v>
      </c>
      <c r="AM22" s="13">
        <v>9.3000000000000007</v>
      </c>
      <c r="AN22" s="13">
        <v>9.3000000000000007</v>
      </c>
      <c r="AO22" s="13">
        <v>9.1</v>
      </c>
      <c r="AP22" s="13">
        <v>9.1999999999999993</v>
      </c>
      <c r="AQ22" s="13">
        <v>9.1</v>
      </c>
      <c r="AR22" s="13">
        <v>27.6</v>
      </c>
      <c r="AS22" s="13">
        <v>0.5</v>
      </c>
      <c r="AV22" s="13">
        <v>28.1</v>
      </c>
      <c r="AW22" s="11" t="s">
        <v>58</v>
      </c>
      <c r="AX22" s="13">
        <v>56.3</v>
      </c>
      <c r="AY22" s="15">
        <v>2</v>
      </c>
      <c r="AZ22" s="17">
        <v>112.9</v>
      </c>
      <c r="BA22" s="15">
        <v>2</v>
      </c>
      <c r="BB22" s="11" t="s">
        <v>606</v>
      </c>
      <c r="BD22" s="18" t="str">
        <f t="shared" si="0"/>
        <v>Qualified</v>
      </c>
    </row>
    <row r="23" spans="1:56" ht="11.25" customHeight="1" x14ac:dyDescent="0.2">
      <c r="A23" s="2" t="s">
        <v>607</v>
      </c>
      <c r="B23" s="2" t="s">
        <v>581</v>
      </c>
      <c r="C23" s="2" t="s">
        <v>603</v>
      </c>
      <c r="D23" s="2" t="s">
        <v>604</v>
      </c>
      <c r="E23" s="4">
        <v>9.1</v>
      </c>
      <c r="F23" s="4">
        <v>9.1999999999999993</v>
      </c>
      <c r="G23" s="4">
        <v>9.1</v>
      </c>
      <c r="H23" s="4">
        <v>9.1</v>
      </c>
      <c r="I23" s="4">
        <v>9.1999999999999993</v>
      </c>
      <c r="J23" s="4">
        <v>27.4</v>
      </c>
      <c r="K23" s="4">
        <v>0.4</v>
      </c>
      <c r="M23" s="3">
        <v>0.9</v>
      </c>
      <c r="N23" s="4">
        <v>26.9</v>
      </c>
      <c r="O23" s="9" t="s">
        <v>58</v>
      </c>
      <c r="P23" s="4">
        <v>9</v>
      </c>
      <c r="Q23" s="4">
        <v>9</v>
      </c>
      <c r="R23" s="4">
        <v>9.1999999999999993</v>
      </c>
      <c r="S23" s="4">
        <v>8.9</v>
      </c>
      <c r="T23" s="4">
        <v>8.9</v>
      </c>
      <c r="U23" s="4">
        <v>26.9</v>
      </c>
      <c r="V23" s="4">
        <v>0.2</v>
      </c>
      <c r="X23" s="3">
        <v>0.9</v>
      </c>
      <c r="Y23" s="4">
        <v>26.2</v>
      </c>
      <c r="Z23" s="4">
        <v>53.1</v>
      </c>
      <c r="AA23" s="2" t="s">
        <v>58</v>
      </c>
      <c r="AB23" s="4">
        <v>9.3000000000000007</v>
      </c>
      <c r="AC23" s="4">
        <v>9.1999999999999993</v>
      </c>
      <c r="AD23" s="4">
        <v>9.1</v>
      </c>
      <c r="AE23" s="4">
        <v>9.1999999999999993</v>
      </c>
      <c r="AF23" s="4">
        <v>9.1999999999999993</v>
      </c>
      <c r="AG23" s="4">
        <v>27.6</v>
      </c>
      <c r="AH23" s="4">
        <v>0.4</v>
      </c>
      <c r="AJ23" s="3">
        <v>0.9</v>
      </c>
      <c r="AK23" s="4">
        <v>27.1</v>
      </c>
      <c r="AL23" s="2" t="s">
        <v>58</v>
      </c>
      <c r="AM23" s="4">
        <v>9</v>
      </c>
      <c r="AN23" s="4">
        <v>9.1</v>
      </c>
      <c r="AO23" s="4">
        <v>8.9</v>
      </c>
      <c r="AP23" s="4">
        <v>9</v>
      </c>
      <c r="AQ23" s="4">
        <v>8.9</v>
      </c>
      <c r="AR23" s="4">
        <v>26.9</v>
      </c>
      <c r="AS23" s="4">
        <v>0.5</v>
      </c>
      <c r="AV23" s="4">
        <v>27.4</v>
      </c>
      <c r="AW23" s="2" t="s">
        <v>58</v>
      </c>
      <c r="AX23" s="4">
        <v>54.5</v>
      </c>
      <c r="AY23" s="1">
        <v>3</v>
      </c>
      <c r="AZ23" s="5">
        <v>107.6</v>
      </c>
      <c r="BA23" s="1">
        <v>3</v>
      </c>
      <c r="BB23" s="2" t="s">
        <v>608</v>
      </c>
      <c r="BD23" s="27" t="str">
        <f t="shared" si="0"/>
        <v/>
      </c>
    </row>
    <row r="24" spans="1:56" ht="11.25" customHeight="1" x14ac:dyDescent="0.2">
      <c r="A24" s="2"/>
      <c r="B24" s="2"/>
      <c r="C24" s="2"/>
      <c r="D24" s="2"/>
      <c r="E24" s="4"/>
      <c r="F24" s="4"/>
      <c r="G24" s="4"/>
      <c r="H24" s="4"/>
      <c r="I24" s="4"/>
      <c r="J24" s="4"/>
      <c r="K24" s="4"/>
      <c r="M24" s="8"/>
      <c r="N24" s="4"/>
      <c r="O24" s="9"/>
      <c r="P24" s="4"/>
      <c r="Q24" s="4"/>
      <c r="R24" s="4"/>
      <c r="S24" s="4"/>
      <c r="T24" s="4"/>
      <c r="U24" s="4"/>
      <c r="V24" s="4"/>
      <c r="X24" s="8"/>
      <c r="Y24" s="4"/>
      <c r="Z24" s="4"/>
      <c r="AA24" s="2"/>
      <c r="AB24" s="4"/>
      <c r="AC24" s="4"/>
      <c r="AD24" s="4"/>
      <c r="AE24" s="4"/>
      <c r="AF24" s="4"/>
      <c r="AG24" s="4"/>
      <c r="AH24" s="4"/>
      <c r="AJ24" s="8"/>
      <c r="AK24" s="4"/>
      <c r="AL24" s="2"/>
      <c r="AM24" s="4"/>
      <c r="AN24" s="4"/>
      <c r="AO24" s="4"/>
      <c r="AP24" s="4"/>
      <c r="AQ24" s="4"/>
      <c r="AR24" s="4"/>
      <c r="AS24" s="4"/>
      <c r="AV24" s="4"/>
      <c r="AW24" s="2"/>
      <c r="AX24" s="4"/>
      <c r="AY24" s="1"/>
      <c r="AZ24" s="5"/>
      <c r="BA24" s="1"/>
      <c r="BB24" s="2"/>
      <c r="BD24" s="27" t="str">
        <f t="shared" si="0"/>
        <v/>
      </c>
    </row>
    <row r="25" spans="1:56" s="14" customFormat="1" ht="11.25" customHeight="1" x14ac:dyDescent="0.2">
      <c r="A25" s="11" t="s">
        <v>609</v>
      </c>
      <c r="B25" s="11" t="s">
        <v>76</v>
      </c>
      <c r="C25" s="11" t="s">
        <v>610</v>
      </c>
      <c r="D25" s="11" t="s">
        <v>611</v>
      </c>
      <c r="E25" s="13">
        <v>9.8000000000000007</v>
      </c>
      <c r="F25" s="13">
        <v>9.6999999999999993</v>
      </c>
      <c r="G25" s="13">
        <v>9.6</v>
      </c>
      <c r="H25" s="13">
        <v>9.8000000000000007</v>
      </c>
      <c r="I25" s="13">
        <v>9.8000000000000007</v>
      </c>
      <c r="J25" s="13">
        <v>29.3</v>
      </c>
      <c r="K25" s="13">
        <v>0.4</v>
      </c>
      <c r="N25" s="13">
        <v>29.7</v>
      </c>
      <c r="O25" s="16">
        <v>78</v>
      </c>
      <c r="P25" s="13">
        <v>9.8000000000000007</v>
      </c>
      <c r="Q25" s="13">
        <v>9.6999999999999993</v>
      </c>
      <c r="R25" s="13">
        <v>9.6999999999999993</v>
      </c>
      <c r="S25" s="13">
        <v>9.6999999999999993</v>
      </c>
      <c r="T25" s="13">
        <v>9.6999999999999993</v>
      </c>
      <c r="U25" s="13">
        <v>29.1</v>
      </c>
      <c r="V25" s="13">
        <v>0.2</v>
      </c>
      <c r="Y25" s="13">
        <v>29.3</v>
      </c>
      <c r="Z25" s="13">
        <v>59</v>
      </c>
      <c r="AA25" s="11" t="s">
        <v>58</v>
      </c>
      <c r="AB25" s="13">
        <v>9.6999999999999993</v>
      </c>
      <c r="AC25" s="13">
        <v>9.6999999999999993</v>
      </c>
      <c r="AD25" s="13">
        <v>9.8000000000000007</v>
      </c>
      <c r="AE25" s="13">
        <v>9.6999999999999993</v>
      </c>
      <c r="AF25" s="13">
        <v>9.6</v>
      </c>
      <c r="AG25" s="13">
        <v>29.1</v>
      </c>
      <c r="AH25" s="13">
        <v>0.4</v>
      </c>
      <c r="AK25" s="13">
        <v>29.5</v>
      </c>
      <c r="AL25" s="11" t="s">
        <v>58</v>
      </c>
      <c r="AM25" s="13">
        <v>9.5</v>
      </c>
      <c r="AN25" s="13">
        <v>9.5</v>
      </c>
      <c r="AO25" s="13">
        <v>9.5</v>
      </c>
      <c r="AP25" s="13">
        <v>9.6999999999999993</v>
      </c>
      <c r="AQ25" s="13">
        <v>9.5</v>
      </c>
      <c r="AR25" s="13">
        <v>28.5</v>
      </c>
      <c r="AS25" s="13">
        <v>0.5</v>
      </c>
      <c r="AV25" s="13">
        <v>29</v>
      </c>
      <c r="AW25" s="11" t="s">
        <v>58</v>
      </c>
      <c r="AX25" s="13">
        <v>58.5</v>
      </c>
      <c r="AY25" s="15">
        <v>1</v>
      </c>
      <c r="AZ25" s="17">
        <v>117.5</v>
      </c>
      <c r="BA25" s="15">
        <v>1</v>
      </c>
      <c r="BB25" s="11" t="s">
        <v>612</v>
      </c>
      <c r="BD25" s="18" t="str">
        <f t="shared" si="0"/>
        <v>Qualified</v>
      </c>
    </row>
    <row r="26" spans="1:56" s="14" customFormat="1" ht="11.25" customHeight="1" x14ac:dyDescent="0.2">
      <c r="A26" s="11" t="s">
        <v>613</v>
      </c>
      <c r="B26" s="11" t="s">
        <v>581</v>
      </c>
      <c r="C26" s="11" t="s">
        <v>610</v>
      </c>
      <c r="D26" s="11" t="s">
        <v>611</v>
      </c>
      <c r="E26" s="13">
        <v>9.4</v>
      </c>
      <c r="F26" s="13">
        <v>9.4</v>
      </c>
      <c r="G26" s="13">
        <v>9.4</v>
      </c>
      <c r="H26" s="13">
        <v>9.3000000000000007</v>
      </c>
      <c r="I26" s="13">
        <v>9.4</v>
      </c>
      <c r="J26" s="13">
        <v>28.2</v>
      </c>
      <c r="K26" s="13">
        <v>0.4</v>
      </c>
      <c r="N26" s="13">
        <v>28.6</v>
      </c>
      <c r="O26" s="16">
        <v>80</v>
      </c>
      <c r="P26" s="13">
        <v>9.4</v>
      </c>
      <c r="Q26" s="13">
        <v>9.6</v>
      </c>
      <c r="R26" s="13">
        <v>9.6</v>
      </c>
      <c r="S26" s="13">
        <v>9.5</v>
      </c>
      <c r="T26" s="13">
        <v>9.6</v>
      </c>
      <c r="U26" s="13">
        <v>28.7</v>
      </c>
      <c r="V26" s="13">
        <v>0.2</v>
      </c>
      <c r="X26" s="12">
        <v>0.9</v>
      </c>
      <c r="Y26" s="13">
        <v>28</v>
      </c>
      <c r="Z26" s="13">
        <v>56.6</v>
      </c>
      <c r="AA26" s="11" t="s">
        <v>58</v>
      </c>
      <c r="AB26" s="13">
        <v>9</v>
      </c>
      <c r="AC26" s="13">
        <v>9</v>
      </c>
      <c r="AD26" s="13">
        <v>9</v>
      </c>
      <c r="AE26" s="13">
        <v>9</v>
      </c>
      <c r="AF26" s="13">
        <v>9</v>
      </c>
      <c r="AG26" s="13">
        <v>27</v>
      </c>
      <c r="AH26" s="13">
        <v>0.4</v>
      </c>
      <c r="AJ26" s="12">
        <v>0.9</v>
      </c>
      <c r="AK26" s="13">
        <v>26.5</v>
      </c>
      <c r="AL26" s="11" t="s">
        <v>58</v>
      </c>
      <c r="AM26" s="13">
        <v>9.3000000000000007</v>
      </c>
      <c r="AN26" s="13">
        <v>9.3000000000000007</v>
      </c>
      <c r="AO26" s="13">
        <v>9.3000000000000007</v>
      </c>
      <c r="AP26" s="13">
        <v>9.4</v>
      </c>
      <c r="AQ26" s="13">
        <v>9.3000000000000007</v>
      </c>
      <c r="AR26" s="13">
        <v>27.9</v>
      </c>
      <c r="AS26" s="13">
        <v>0.5</v>
      </c>
      <c r="AV26" s="13">
        <v>28.4</v>
      </c>
      <c r="AW26" s="11" t="s">
        <v>58</v>
      </c>
      <c r="AX26" s="13">
        <v>54.9</v>
      </c>
      <c r="AY26" s="15">
        <v>2</v>
      </c>
      <c r="AZ26" s="17">
        <v>111.5</v>
      </c>
      <c r="BA26" s="15">
        <v>2</v>
      </c>
      <c r="BB26" s="11" t="s">
        <v>614</v>
      </c>
      <c r="BD26" s="18" t="str">
        <f t="shared" si="0"/>
        <v>Qualified</v>
      </c>
    </row>
    <row r="27" spans="1:56" ht="11.25" customHeight="1" x14ac:dyDescent="0.2">
      <c r="A27" s="2"/>
      <c r="B27" s="2"/>
      <c r="C27" s="2"/>
      <c r="D27" s="2"/>
      <c r="E27" s="4"/>
      <c r="F27" s="4"/>
      <c r="G27" s="4"/>
      <c r="H27" s="4"/>
      <c r="I27" s="4"/>
      <c r="J27" s="4"/>
      <c r="K27" s="4"/>
      <c r="N27" s="4"/>
      <c r="O27" s="9"/>
      <c r="P27" s="4"/>
      <c r="Q27" s="4"/>
      <c r="R27" s="4"/>
      <c r="S27" s="4"/>
      <c r="T27" s="4"/>
      <c r="U27" s="4"/>
      <c r="V27" s="4"/>
      <c r="X27" s="8"/>
      <c r="Y27" s="4"/>
      <c r="Z27" s="4"/>
      <c r="AA27" s="2"/>
      <c r="AB27" s="4"/>
      <c r="AC27" s="4"/>
      <c r="AD27" s="4"/>
      <c r="AE27" s="4"/>
      <c r="AF27" s="4"/>
      <c r="AG27" s="4"/>
      <c r="AH27" s="4"/>
      <c r="AJ27" s="8"/>
      <c r="AK27" s="4"/>
      <c r="AL27" s="2"/>
      <c r="AM27" s="4"/>
      <c r="AN27" s="4"/>
      <c r="AO27" s="4"/>
      <c r="AP27" s="4"/>
      <c r="AQ27" s="4"/>
      <c r="AR27" s="4"/>
      <c r="AS27" s="4"/>
      <c r="AV27" s="4"/>
      <c r="AW27" s="2"/>
      <c r="AX27" s="4"/>
      <c r="AY27" s="1"/>
      <c r="AZ27" s="5"/>
      <c r="BA27" s="1"/>
      <c r="BB27" s="2"/>
      <c r="BD27" s="27" t="str">
        <f t="shared" si="0"/>
        <v/>
      </c>
    </row>
    <row r="28" spans="1:56" s="14" customFormat="1" ht="11.25" customHeight="1" x14ac:dyDescent="0.2">
      <c r="A28" s="11" t="s">
        <v>179</v>
      </c>
      <c r="B28" s="11" t="s">
        <v>180</v>
      </c>
      <c r="C28" s="11" t="s">
        <v>615</v>
      </c>
      <c r="D28" s="11" t="s">
        <v>616</v>
      </c>
      <c r="E28" s="13">
        <v>9.6999999999999993</v>
      </c>
      <c r="F28" s="13">
        <v>9.6</v>
      </c>
      <c r="G28" s="13">
        <v>9.5</v>
      </c>
      <c r="H28" s="13">
        <v>9.6</v>
      </c>
      <c r="I28" s="13">
        <v>9.5</v>
      </c>
      <c r="J28" s="13">
        <v>28.7</v>
      </c>
      <c r="K28" s="13">
        <v>0.7</v>
      </c>
      <c r="N28" s="13">
        <v>29.4</v>
      </c>
      <c r="O28" s="16">
        <v>84</v>
      </c>
      <c r="P28" s="13">
        <v>9.6999999999999993</v>
      </c>
      <c r="Q28" s="13">
        <v>9.5</v>
      </c>
      <c r="R28" s="13">
        <v>9.5</v>
      </c>
      <c r="S28" s="13">
        <v>9.6999999999999993</v>
      </c>
      <c r="T28" s="13">
        <v>9.5</v>
      </c>
      <c r="U28" s="13">
        <v>28.7</v>
      </c>
      <c r="V28" s="13">
        <v>0.6</v>
      </c>
      <c r="Y28" s="13">
        <v>29.3</v>
      </c>
      <c r="Z28" s="13">
        <v>58.7</v>
      </c>
      <c r="AA28" s="11" t="s">
        <v>58</v>
      </c>
      <c r="AB28" s="13">
        <v>9.5</v>
      </c>
      <c r="AC28" s="13">
        <v>9.5</v>
      </c>
      <c r="AD28" s="13">
        <v>9.4</v>
      </c>
      <c r="AE28" s="13">
        <v>9.5</v>
      </c>
      <c r="AF28" s="13">
        <v>9.5</v>
      </c>
      <c r="AG28" s="13">
        <v>28.5</v>
      </c>
      <c r="AH28" s="13">
        <v>0.5</v>
      </c>
      <c r="AK28" s="13">
        <v>29</v>
      </c>
      <c r="AL28" s="11" t="s">
        <v>58</v>
      </c>
      <c r="AM28" s="13">
        <v>9.6999999999999993</v>
      </c>
      <c r="AN28" s="13">
        <v>9.6</v>
      </c>
      <c r="AO28" s="13">
        <v>9.5</v>
      </c>
      <c r="AP28" s="13">
        <v>9.6999999999999993</v>
      </c>
      <c r="AQ28" s="13">
        <v>9.6</v>
      </c>
      <c r="AR28" s="13">
        <v>28.9</v>
      </c>
      <c r="AS28" s="13">
        <v>0.7</v>
      </c>
      <c r="AV28" s="13">
        <v>29.6</v>
      </c>
      <c r="AW28" s="11" t="s">
        <v>58</v>
      </c>
      <c r="AX28" s="13">
        <v>58.6</v>
      </c>
      <c r="AY28" s="15">
        <v>1</v>
      </c>
      <c r="AZ28" s="17">
        <v>117.3</v>
      </c>
      <c r="BA28" s="15">
        <v>1</v>
      </c>
      <c r="BB28" s="11" t="s">
        <v>183</v>
      </c>
      <c r="BD28" s="18" t="str">
        <f t="shared" ref="BD28:BD49" si="1">IF(AND(AZ28&gt;=111.7,O28&gt;=70),"Qualified","")</f>
        <v>Qualified</v>
      </c>
    </row>
    <row r="29" spans="1:56" s="14" customFormat="1" ht="11.25" customHeight="1" x14ac:dyDescent="0.2">
      <c r="A29" s="11" t="s">
        <v>426</v>
      </c>
      <c r="B29" s="11" t="s">
        <v>92</v>
      </c>
      <c r="C29" s="11" t="s">
        <v>615</v>
      </c>
      <c r="D29" s="11" t="s">
        <v>616</v>
      </c>
      <c r="E29" s="13">
        <v>9.5</v>
      </c>
      <c r="F29" s="13">
        <v>9.4</v>
      </c>
      <c r="G29" s="13">
        <v>9.5</v>
      </c>
      <c r="H29" s="13">
        <v>9.4</v>
      </c>
      <c r="I29" s="13">
        <v>9.5</v>
      </c>
      <c r="J29" s="13">
        <v>28.4</v>
      </c>
      <c r="K29" s="13">
        <v>0.7</v>
      </c>
      <c r="N29" s="13">
        <v>29.1</v>
      </c>
      <c r="O29" s="16">
        <v>96</v>
      </c>
      <c r="P29" s="13">
        <v>9.6</v>
      </c>
      <c r="Q29" s="13">
        <v>9.3000000000000007</v>
      </c>
      <c r="R29" s="13">
        <v>9.6</v>
      </c>
      <c r="S29" s="13">
        <v>9.3000000000000007</v>
      </c>
      <c r="T29" s="13">
        <v>9.3000000000000007</v>
      </c>
      <c r="U29" s="13">
        <v>28.2</v>
      </c>
      <c r="V29" s="13">
        <v>0.6</v>
      </c>
      <c r="Y29" s="13">
        <v>28.8</v>
      </c>
      <c r="Z29" s="13">
        <v>57.9</v>
      </c>
      <c r="AA29" s="11" t="s">
        <v>58</v>
      </c>
      <c r="AB29" s="13">
        <v>9.4</v>
      </c>
      <c r="AC29" s="13">
        <v>9.4</v>
      </c>
      <c r="AD29" s="13">
        <v>9.5</v>
      </c>
      <c r="AE29" s="13">
        <v>9.4</v>
      </c>
      <c r="AF29" s="13">
        <v>9.3000000000000007</v>
      </c>
      <c r="AG29" s="13">
        <v>28.2</v>
      </c>
      <c r="AH29" s="13">
        <v>0.2</v>
      </c>
      <c r="AK29" s="13">
        <v>28.4</v>
      </c>
      <c r="AL29" s="11" t="s">
        <v>58</v>
      </c>
      <c r="AM29" s="13">
        <v>9.6</v>
      </c>
      <c r="AN29" s="13">
        <v>9.4</v>
      </c>
      <c r="AO29" s="13">
        <v>9.5</v>
      </c>
      <c r="AP29" s="13">
        <v>9.5</v>
      </c>
      <c r="AQ29" s="13">
        <v>9.4</v>
      </c>
      <c r="AR29" s="13">
        <v>28.4</v>
      </c>
      <c r="AS29" s="13">
        <v>0.7</v>
      </c>
      <c r="AV29" s="13">
        <v>29.1</v>
      </c>
      <c r="AW29" s="11" t="s">
        <v>58</v>
      </c>
      <c r="AX29" s="13">
        <v>57.5</v>
      </c>
      <c r="AY29" s="15">
        <v>3</v>
      </c>
      <c r="AZ29" s="17">
        <v>115.4</v>
      </c>
      <c r="BA29" s="15">
        <v>2</v>
      </c>
      <c r="BB29" s="11" t="s">
        <v>427</v>
      </c>
      <c r="BD29" s="18" t="str">
        <f t="shared" si="1"/>
        <v>Qualified</v>
      </c>
    </row>
    <row r="30" spans="1:56" s="26" customFormat="1" ht="11.25" customHeight="1" x14ac:dyDescent="0.2">
      <c r="A30" s="2" t="s">
        <v>78</v>
      </c>
      <c r="B30" s="2" t="s">
        <v>76</v>
      </c>
      <c r="C30" s="2" t="s">
        <v>615</v>
      </c>
      <c r="D30" s="2" t="s">
        <v>616</v>
      </c>
      <c r="E30" s="4">
        <v>9.3000000000000007</v>
      </c>
      <c r="F30" s="4">
        <v>9.3000000000000007</v>
      </c>
      <c r="G30" s="4">
        <v>9.3000000000000007</v>
      </c>
      <c r="H30" s="4">
        <v>9.5</v>
      </c>
      <c r="I30" s="4">
        <v>9.3000000000000007</v>
      </c>
      <c r="J30" s="4">
        <v>27.9</v>
      </c>
      <c r="K30" s="4">
        <v>0.7</v>
      </c>
      <c r="N30" s="4">
        <v>28.6</v>
      </c>
      <c r="O30" s="9" t="s">
        <v>294</v>
      </c>
      <c r="P30" s="4">
        <v>9.5</v>
      </c>
      <c r="Q30" s="4">
        <v>9.4</v>
      </c>
      <c r="R30" s="4">
        <v>9.4</v>
      </c>
      <c r="S30" s="4">
        <v>9.3000000000000007</v>
      </c>
      <c r="T30" s="4">
        <v>9.1999999999999993</v>
      </c>
      <c r="U30" s="4">
        <v>28.1</v>
      </c>
      <c r="V30" s="4">
        <v>0.6</v>
      </c>
      <c r="Y30" s="4">
        <v>28.7</v>
      </c>
      <c r="Z30" s="4">
        <v>57.3</v>
      </c>
      <c r="AA30" s="2" t="s">
        <v>58</v>
      </c>
      <c r="AB30" s="4">
        <v>9.4</v>
      </c>
      <c r="AC30" s="4">
        <v>9.4</v>
      </c>
      <c r="AD30" s="4">
        <v>9.4</v>
      </c>
      <c r="AE30" s="4">
        <v>9.4</v>
      </c>
      <c r="AF30" s="4">
        <v>9.4</v>
      </c>
      <c r="AG30" s="4">
        <v>28.2</v>
      </c>
      <c r="AH30" s="4">
        <v>0.5</v>
      </c>
      <c r="AK30" s="4">
        <v>28.7</v>
      </c>
      <c r="AL30" s="2" t="s">
        <v>58</v>
      </c>
      <c r="AM30" s="4">
        <v>9.6999999999999993</v>
      </c>
      <c r="AN30" s="4">
        <v>9.6</v>
      </c>
      <c r="AO30" s="4">
        <v>9.4</v>
      </c>
      <c r="AP30" s="4">
        <v>9.6</v>
      </c>
      <c r="AQ30" s="4">
        <v>9.5</v>
      </c>
      <c r="AR30" s="4">
        <v>28.7</v>
      </c>
      <c r="AS30" s="4">
        <v>0.7</v>
      </c>
      <c r="AV30" s="4">
        <v>29.4</v>
      </c>
      <c r="AW30" s="2" t="s">
        <v>58</v>
      </c>
      <c r="AX30" s="4">
        <v>58.1</v>
      </c>
      <c r="AY30" s="1">
        <v>2</v>
      </c>
      <c r="AZ30" s="5">
        <v>115.4</v>
      </c>
      <c r="BA30" s="1">
        <v>2</v>
      </c>
      <c r="BB30" s="2" t="s">
        <v>79</v>
      </c>
      <c r="BD30" s="27" t="str">
        <f t="shared" si="1"/>
        <v>Qualified</v>
      </c>
    </row>
    <row r="31" spans="1:56" ht="11.25" customHeight="1" x14ac:dyDescent="0.2">
      <c r="A31" s="2" t="s">
        <v>328</v>
      </c>
      <c r="B31" s="2" t="s">
        <v>55</v>
      </c>
      <c r="C31" s="2" t="s">
        <v>615</v>
      </c>
      <c r="D31" s="2" t="s">
        <v>616</v>
      </c>
      <c r="E31" s="4">
        <v>9.5</v>
      </c>
      <c r="F31" s="4">
        <v>9.5</v>
      </c>
      <c r="G31" s="4">
        <v>9.4</v>
      </c>
      <c r="H31" s="4">
        <v>9.5</v>
      </c>
      <c r="I31" s="4">
        <v>9.6</v>
      </c>
      <c r="J31" s="4">
        <v>28.5</v>
      </c>
      <c r="K31" s="4">
        <v>0.7</v>
      </c>
      <c r="N31" s="4">
        <v>29.2</v>
      </c>
      <c r="O31" s="9">
        <v>82</v>
      </c>
      <c r="P31" s="4">
        <v>9.5</v>
      </c>
      <c r="Q31" s="4">
        <v>9.3000000000000007</v>
      </c>
      <c r="R31" s="4">
        <v>9.6999999999999993</v>
      </c>
      <c r="S31" s="4">
        <v>9.5</v>
      </c>
      <c r="T31" s="4">
        <v>9.4</v>
      </c>
      <c r="U31" s="4">
        <v>28.4</v>
      </c>
      <c r="V31" s="4">
        <v>0.6</v>
      </c>
      <c r="Y31" s="4">
        <v>29</v>
      </c>
      <c r="Z31" s="4">
        <v>58.2</v>
      </c>
      <c r="AA31" s="2" t="s">
        <v>58</v>
      </c>
      <c r="AB31" s="4">
        <v>9.1</v>
      </c>
      <c r="AC31" s="4">
        <v>8.9</v>
      </c>
      <c r="AD31" s="4">
        <v>9</v>
      </c>
      <c r="AE31" s="4">
        <v>8.9</v>
      </c>
      <c r="AF31" s="4">
        <v>8.8000000000000007</v>
      </c>
      <c r="AG31" s="4">
        <v>26.8</v>
      </c>
      <c r="AH31" s="4">
        <v>0.5</v>
      </c>
      <c r="AJ31" s="3">
        <v>0.9</v>
      </c>
      <c r="AK31" s="4">
        <v>26.4</v>
      </c>
      <c r="AL31" s="2" t="s">
        <v>58</v>
      </c>
      <c r="AM31" s="4">
        <v>9.5</v>
      </c>
      <c r="AN31" s="4">
        <v>9.4</v>
      </c>
      <c r="AO31" s="4">
        <v>9.4</v>
      </c>
      <c r="AP31" s="4">
        <v>9.4</v>
      </c>
      <c r="AQ31" s="4">
        <v>9.1</v>
      </c>
      <c r="AR31" s="4">
        <v>28.2</v>
      </c>
      <c r="AS31" s="4">
        <v>0.7</v>
      </c>
      <c r="AV31" s="4">
        <v>28.9</v>
      </c>
      <c r="AW31" s="2" t="s">
        <v>58</v>
      </c>
      <c r="AX31" s="4">
        <v>55.3</v>
      </c>
      <c r="AY31" s="1">
        <v>4</v>
      </c>
      <c r="AZ31" s="5">
        <v>113.5</v>
      </c>
      <c r="BA31" s="1">
        <v>4</v>
      </c>
      <c r="BB31" s="2" t="s">
        <v>329</v>
      </c>
      <c r="BD31" s="27" t="str">
        <f t="shared" si="1"/>
        <v>Qualified</v>
      </c>
    </row>
    <row r="32" spans="1:56" ht="11.25" customHeight="1" x14ac:dyDescent="0.2">
      <c r="A32" s="2"/>
      <c r="B32" s="2"/>
      <c r="C32" s="2"/>
      <c r="D32" s="2"/>
      <c r="E32" s="4"/>
      <c r="F32" s="4"/>
      <c r="G32" s="4"/>
      <c r="H32" s="4"/>
      <c r="I32" s="4"/>
      <c r="J32" s="4"/>
      <c r="K32" s="4"/>
      <c r="N32" s="4"/>
      <c r="O32" s="9"/>
      <c r="P32" s="4"/>
      <c r="Q32" s="4"/>
      <c r="R32" s="4"/>
      <c r="S32" s="4"/>
      <c r="T32" s="4"/>
      <c r="U32" s="4"/>
      <c r="V32" s="4"/>
      <c r="Y32" s="4"/>
      <c r="Z32" s="4"/>
      <c r="AA32" s="2"/>
      <c r="AB32" s="4"/>
      <c r="AC32" s="4"/>
      <c r="AD32" s="4"/>
      <c r="AE32" s="4"/>
      <c r="AF32" s="4"/>
      <c r="AG32" s="4"/>
      <c r="AH32" s="4"/>
      <c r="AJ32" s="8"/>
      <c r="AK32" s="4"/>
      <c r="AL32" s="2"/>
      <c r="AM32" s="4"/>
      <c r="AN32" s="4"/>
      <c r="AO32" s="4"/>
      <c r="AP32" s="4"/>
      <c r="AQ32" s="4"/>
      <c r="AR32" s="4"/>
      <c r="AS32" s="4"/>
      <c r="AV32" s="4"/>
      <c r="AW32" s="2"/>
      <c r="AX32" s="4"/>
      <c r="AY32" s="1"/>
      <c r="AZ32" s="5"/>
      <c r="BA32" s="1"/>
      <c r="BB32" s="2"/>
      <c r="BD32" s="27" t="str">
        <f t="shared" si="1"/>
        <v/>
      </c>
    </row>
    <row r="33" spans="1:56" s="14" customFormat="1" ht="11.25" customHeight="1" x14ac:dyDescent="0.2">
      <c r="A33" s="11" t="s">
        <v>338</v>
      </c>
      <c r="B33" s="11" t="s">
        <v>92</v>
      </c>
      <c r="C33" s="11" t="s">
        <v>617</v>
      </c>
      <c r="D33" s="11" t="s">
        <v>618</v>
      </c>
      <c r="E33" s="13">
        <v>9.6</v>
      </c>
      <c r="F33" s="13">
        <v>9.6</v>
      </c>
      <c r="G33" s="13">
        <v>9.5</v>
      </c>
      <c r="H33" s="13">
        <v>9.5</v>
      </c>
      <c r="I33" s="13">
        <v>9.5</v>
      </c>
      <c r="J33" s="13">
        <v>28.6</v>
      </c>
      <c r="K33" s="13">
        <v>0.7</v>
      </c>
      <c r="M33" s="12">
        <v>0.9</v>
      </c>
      <c r="N33" s="13">
        <v>28.4</v>
      </c>
      <c r="O33" s="16">
        <v>86</v>
      </c>
      <c r="P33" s="13">
        <v>9.6</v>
      </c>
      <c r="Q33" s="13">
        <v>9.5</v>
      </c>
      <c r="R33" s="13">
        <v>9.6</v>
      </c>
      <c r="S33" s="13">
        <v>9.5</v>
      </c>
      <c r="T33" s="13">
        <v>9.4</v>
      </c>
      <c r="U33" s="13">
        <v>28.6</v>
      </c>
      <c r="V33" s="13">
        <v>0.6</v>
      </c>
      <c r="Y33" s="13">
        <v>29.2</v>
      </c>
      <c r="Z33" s="13">
        <v>57.6</v>
      </c>
      <c r="AA33" s="11" t="s">
        <v>58</v>
      </c>
      <c r="AB33" s="13">
        <v>9.4</v>
      </c>
      <c r="AC33" s="13">
        <v>9.5</v>
      </c>
      <c r="AD33" s="13">
        <v>9.5</v>
      </c>
      <c r="AE33" s="13">
        <v>9.5</v>
      </c>
      <c r="AF33" s="13">
        <v>9.4</v>
      </c>
      <c r="AG33" s="13">
        <v>28.4</v>
      </c>
      <c r="AH33" s="13">
        <v>0.5</v>
      </c>
      <c r="AK33" s="13">
        <v>28.9</v>
      </c>
      <c r="AL33" s="11" t="s">
        <v>58</v>
      </c>
      <c r="AM33" s="13">
        <v>9.6999999999999993</v>
      </c>
      <c r="AN33" s="13">
        <v>9.6</v>
      </c>
      <c r="AO33" s="13">
        <v>9.6</v>
      </c>
      <c r="AP33" s="13">
        <v>9.6</v>
      </c>
      <c r="AQ33" s="13">
        <v>9.6</v>
      </c>
      <c r="AR33" s="13">
        <v>28.8</v>
      </c>
      <c r="AS33" s="13">
        <v>0.7</v>
      </c>
      <c r="AV33" s="13">
        <v>29.5</v>
      </c>
      <c r="AW33" s="11" t="s">
        <v>58</v>
      </c>
      <c r="AX33" s="13">
        <v>58.4</v>
      </c>
      <c r="AY33" s="15">
        <v>1</v>
      </c>
      <c r="AZ33" s="17">
        <v>116</v>
      </c>
      <c r="BA33" s="15">
        <v>1</v>
      </c>
      <c r="BB33" s="11" t="s">
        <v>339</v>
      </c>
      <c r="BD33" s="18" t="str">
        <f t="shared" si="1"/>
        <v>Qualified</v>
      </c>
    </row>
    <row r="34" spans="1:56" s="14" customFormat="1" ht="11.25" customHeight="1" x14ac:dyDescent="0.2">
      <c r="A34" s="11" t="s">
        <v>199</v>
      </c>
      <c r="B34" s="11" t="s">
        <v>180</v>
      </c>
      <c r="C34" s="11" t="s">
        <v>617</v>
      </c>
      <c r="D34" s="11" t="s">
        <v>618</v>
      </c>
      <c r="E34" s="13">
        <v>9.3000000000000007</v>
      </c>
      <c r="F34" s="13">
        <v>9.3000000000000007</v>
      </c>
      <c r="G34" s="13">
        <v>9.3000000000000007</v>
      </c>
      <c r="H34" s="13">
        <v>9.4</v>
      </c>
      <c r="I34" s="13">
        <v>9.1</v>
      </c>
      <c r="J34" s="13">
        <v>27.9</v>
      </c>
      <c r="K34" s="13">
        <v>0.7</v>
      </c>
      <c r="N34" s="13">
        <v>28.6</v>
      </c>
      <c r="O34" s="16">
        <v>94</v>
      </c>
      <c r="P34" s="13">
        <v>9.4</v>
      </c>
      <c r="Q34" s="13">
        <v>9.3000000000000007</v>
      </c>
      <c r="R34" s="13">
        <v>9.5</v>
      </c>
      <c r="S34" s="13">
        <v>9.4</v>
      </c>
      <c r="T34" s="13">
        <v>9.4</v>
      </c>
      <c r="U34" s="13">
        <v>28.2</v>
      </c>
      <c r="V34" s="13">
        <v>0.6</v>
      </c>
      <c r="Y34" s="13">
        <v>28.8</v>
      </c>
      <c r="Z34" s="13">
        <v>57.4</v>
      </c>
      <c r="AA34" s="11" t="s">
        <v>58</v>
      </c>
      <c r="AB34" s="13">
        <v>9.4</v>
      </c>
      <c r="AC34" s="13">
        <v>9.4</v>
      </c>
      <c r="AD34" s="13">
        <v>9.1999999999999993</v>
      </c>
      <c r="AE34" s="13">
        <v>9.4</v>
      </c>
      <c r="AF34" s="13">
        <v>9.3000000000000007</v>
      </c>
      <c r="AG34" s="13">
        <v>28.1</v>
      </c>
      <c r="AH34" s="13">
        <v>0.5</v>
      </c>
      <c r="AK34" s="13">
        <v>28.6</v>
      </c>
      <c r="AL34" s="11" t="s">
        <v>58</v>
      </c>
      <c r="AM34" s="13">
        <v>9.3000000000000007</v>
      </c>
      <c r="AN34" s="13">
        <v>9.3000000000000007</v>
      </c>
      <c r="AO34" s="13">
        <v>9.4</v>
      </c>
      <c r="AP34" s="13">
        <v>9.4</v>
      </c>
      <c r="AQ34" s="13">
        <v>9.3000000000000007</v>
      </c>
      <c r="AR34" s="13">
        <v>28</v>
      </c>
      <c r="AS34" s="13">
        <v>0.7</v>
      </c>
      <c r="AV34" s="13">
        <v>28.7</v>
      </c>
      <c r="AW34" s="11" t="s">
        <v>58</v>
      </c>
      <c r="AX34" s="13">
        <v>57.3</v>
      </c>
      <c r="AY34" s="15">
        <v>2</v>
      </c>
      <c r="AZ34" s="17">
        <v>114.7</v>
      </c>
      <c r="BA34" s="15">
        <v>2</v>
      </c>
      <c r="BB34" s="11" t="s">
        <v>202</v>
      </c>
      <c r="BD34" s="18" t="str">
        <f t="shared" si="1"/>
        <v>Qualified</v>
      </c>
    </row>
    <row r="35" spans="1:56" ht="11.25" customHeight="1" x14ac:dyDescent="0.2">
      <c r="A35" s="2" t="s">
        <v>619</v>
      </c>
      <c r="B35" s="2" t="s">
        <v>581</v>
      </c>
      <c r="C35" s="2" t="s">
        <v>617</v>
      </c>
      <c r="D35" s="2" t="s">
        <v>618</v>
      </c>
      <c r="E35" s="4">
        <v>9.8000000000000007</v>
      </c>
      <c r="F35" s="4">
        <v>9.5</v>
      </c>
      <c r="G35" s="4">
        <v>9.4</v>
      </c>
      <c r="H35" s="4">
        <v>9.6</v>
      </c>
      <c r="I35" s="4">
        <v>9.6</v>
      </c>
      <c r="J35" s="4">
        <v>28.7</v>
      </c>
      <c r="K35" s="4">
        <v>0.7</v>
      </c>
      <c r="N35" s="4">
        <v>29.4</v>
      </c>
      <c r="O35" s="9">
        <v>86</v>
      </c>
      <c r="P35" s="4">
        <v>9.3000000000000007</v>
      </c>
      <c r="Q35" s="4">
        <v>9.1999999999999993</v>
      </c>
      <c r="R35" s="4">
        <v>9.1999999999999993</v>
      </c>
      <c r="S35" s="4">
        <v>9.3000000000000007</v>
      </c>
      <c r="T35" s="4">
        <v>9.1999999999999993</v>
      </c>
      <c r="U35" s="4">
        <v>27.7</v>
      </c>
      <c r="V35" s="4">
        <v>0.6</v>
      </c>
      <c r="X35" s="3">
        <v>0.9</v>
      </c>
      <c r="Y35" s="4">
        <v>27.4</v>
      </c>
      <c r="Z35" s="4">
        <v>56.8</v>
      </c>
      <c r="AA35" s="2" t="s">
        <v>58</v>
      </c>
      <c r="AB35" s="4">
        <v>9</v>
      </c>
      <c r="AC35" s="4">
        <v>9.1999999999999993</v>
      </c>
      <c r="AD35" s="4">
        <v>9.1999999999999993</v>
      </c>
      <c r="AE35" s="4">
        <v>9.1</v>
      </c>
      <c r="AF35" s="4">
        <v>9.1999999999999993</v>
      </c>
      <c r="AG35" s="4">
        <v>27.5</v>
      </c>
      <c r="AH35" s="4">
        <v>0.5</v>
      </c>
      <c r="AK35" s="4">
        <v>28</v>
      </c>
      <c r="AL35" s="2" t="s">
        <v>58</v>
      </c>
      <c r="AM35" s="4">
        <v>9.4</v>
      </c>
      <c r="AN35" s="4">
        <v>9.4</v>
      </c>
      <c r="AO35" s="4">
        <v>9.4</v>
      </c>
      <c r="AP35" s="4">
        <v>9.4</v>
      </c>
      <c r="AQ35" s="4">
        <v>9.4</v>
      </c>
      <c r="AR35" s="4">
        <v>28.2</v>
      </c>
      <c r="AS35" s="4">
        <v>0.7</v>
      </c>
      <c r="AV35" s="4">
        <v>28.9</v>
      </c>
      <c r="AW35" s="2" t="s">
        <v>58</v>
      </c>
      <c r="AX35" s="4">
        <v>56.9</v>
      </c>
      <c r="AY35" s="1">
        <v>3</v>
      </c>
      <c r="AZ35" s="5">
        <v>113.7</v>
      </c>
      <c r="BA35" s="1">
        <v>3</v>
      </c>
      <c r="BB35" s="2" t="s">
        <v>620</v>
      </c>
      <c r="BD35" s="27" t="str">
        <f t="shared" si="1"/>
        <v>Qualified</v>
      </c>
    </row>
    <row r="36" spans="1:56" ht="11.25" customHeight="1" x14ac:dyDescent="0.2">
      <c r="A36" s="2" t="s">
        <v>208</v>
      </c>
      <c r="B36" s="2" t="s">
        <v>76</v>
      </c>
      <c r="C36" s="2" t="s">
        <v>617</v>
      </c>
      <c r="D36" s="2" t="s">
        <v>618</v>
      </c>
      <c r="E36" s="4">
        <v>9.4</v>
      </c>
      <c r="F36" s="4">
        <v>9.4</v>
      </c>
      <c r="G36" s="4">
        <v>9.4</v>
      </c>
      <c r="H36" s="4">
        <v>9.5</v>
      </c>
      <c r="I36" s="4">
        <v>9.4</v>
      </c>
      <c r="J36" s="4">
        <v>28.2</v>
      </c>
      <c r="K36" s="4">
        <v>0.7</v>
      </c>
      <c r="N36" s="4">
        <v>28.9</v>
      </c>
      <c r="O36" s="9">
        <v>86</v>
      </c>
      <c r="P36" s="4">
        <v>9.4</v>
      </c>
      <c r="Q36" s="4">
        <v>9.4</v>
      </c>
      <c r="R36" s="4">
        <v>9.5</v>
      </c>
      <c r="S36" s="4">
        <v>9.4</v>
      </c>
      <c r="T36" s="4">
        <v>9.4</v>
      </c>
      <c r="U36" s="4">
        <v>28.2</v>
      </c>
      <c r="V36" s="4">
        <v>0.6</v>
      </c>
      <c r="Y36" s="4">
        <v>28.8</v>
      </c>
      <c r="Z36" s="4">
        <v>57.7</v>
      </c>
      <c r="AA36" s="2" t="s">
        <v>58</v>
      </c>
      <c r="AB36" s="4">
        <v>9.1999999999999993</v>
      </c>
      <c r="AC36" s="4">
        <v>9.1999999999999993</v>
      </c>
      <c r="AD36" s="4">
        <v>9.1</v>
      </c>
      <c r="AE36" s="4">
        <v>9.1999999999999993</v>
      </c>
      <c r="AF36" s="4">
        <v>9</v>
      </c>
      <c r="AG36" s="4">
        <v>27.5</v>
      </c>
      <c r="AH36" s="4">
        <v>0.5</v>
      </c>
      <c r="AJ36" s="3">
        <v>0.9</v>
      </c>
      <c r="AK36" s="4">
        <v>27.1</v>
      </c>
      <c r="AL36" s="2" t="s">
        <v>58</v>
      </c>
      <c r="AM36" s="4">
        <v>9.4</v>
      </c>
      <c r="AN36" s="4">
        <v>9.4</v>
      </c>
      <c r="AO36" s="4">
        <v>9.4</v>
      </c>
      <c r="AP36" s="4">
        <v>9.4</v>
      </c>
      <c r="AQ36" s="4">
        <v>9.3000000000000007</v>
      </c>
      <c r="AR36" s="4">
        <v>28.2</v>
      </c>
      <c r="AS36" s="4">
        <v>0.7</v>
      </c>
      <c r="AV36" s="4">
        <v>28.9</v>
      </c>
      <c r="AW36" s="2" t="s">
        <v>58</v>
      </c>
      <c r="AX36" s="4">
        <v>56</v>
      </c>
      <c r="AY36" s="1">
        <v>5</v>
      </c>
      <c r="AZ36" s="5">
        <v>113.7</v>
      </c>
      <c r="BA36" s="1">
        <v>3</v>
      </c>
      <c r="BB36" s="2" t="s">
        <v>209</v>
      </c>
      <c r="BD36" s="27" t="str">
        <f t="shared" si="1"/>
        <v>Qualified</v>
      </c>
    </row>
    <row r="37" spans="1:56" ht="11.25" customHeight="1" x14ac:dyDescent="0.2">
      <c r="A37" s="2" t="s">
        <v>621</v>
      </c>
      <c r="B37" s="2" t="s">
        <v>180</v>
      </c>
      <c r="C37" s="2" t="s">
        <v>617</v>
      </c>
      <c r="D37" s="2" t="s">
        <v>618</v>
      </c>
      <c r="E37" s="4">
        <v>9.5</v>
      </c>
      <c r="F37" s="4">
        <v>9.5</v>
      </c>
      <c r="G37" s="4">
        <v>9.5</v>
      </c>
      <c r="H37" s="4">
        <v>9.5</v>
      </c>
      <c r="I37" s="4">
        <v>9.5</v>
      </c>
      <c r="J37" s="4">
        <v>28.5</v>
      </c>
      <c r="K37" s="4">
        <v>0.7</v>
      </c>
      <c r="N37" s="4">
        <v>29.2</v>
      </c>
      <c r="O37" s="9">
        <v>70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Y37" s="4">
        <v>0</v>
      </c>
      <c r="Z37" s="4">
        <v>29.2</v>
      </c>
      <c r="AA37" s="2" t="s">
        <v>58</v>
      </c>
      <c r="AB37" s="4">
        <v>9.3000000000000007</v>
      </c>
      <c r="AC37" s="4">
        <v>9.4</v>
      </c>
      <c r="AD37" s="4">
        <v>9.3000000000000007</v>
      </c>
      <c r="AE37" s="4">
        <v>9.3000000000000007</v>
      </c>
      <c r="AF37" s="4">
        <v>9.3000000000000007</v>
      </c>
      <c r="AG37" s="4">
        <v>27.9</v>
      </c>
      <c r="AH37" s="4">
        <v>0.5</v>
      </c>
      <c r="AK37" s="4">
        <v>28.4</v>
      </c>
      <c r="AL37" s="2" t="s">
        <v>58</v>
      </c>
      <c r="AM37" s="4">
        <v>9.5</v>
      </c>
      <c r="AN37" s="4">
        <v>9.3000000000000007</v>
      </c>
      <c r="AO37" s="4">
        <v>9.4</v>
      </c>
      <c r="AP37" s="4">
        <v>9.4</v>
      </c>
      <c r="AQ37" s="4">
        <v>9.4</v>
      </c>
      <c r="AR37" s="4">
        <v>28.2</v>
      </c>
      <c r="AS37" s="4">
        <v>0.7</v>
      </c>
      <c r="AU37" s="3">
        <v>0.9</v>
      </c>
      <c r="AV37" s="4">
        <v>28</v>
      </c>
      <c r="AW37" s="2" t="s">
        <v>58</v>
      </c>
      <c r="AX37" s="4">
        <v>56.4</v>
      </c>
      <c r="AY37" s="1">
        <v>4</v>
      </c>
      <c r="AZ37" s="5">
        <v>85.6</v>
      </c>
      <c r="BA37" s="1">
        <v>5</v>
      </c>
      <c r="BB37" s="2" t="s">
        <v>622</v>
      </c>
      <c r="BD37" s="27" t="str">
        <f t="shared" si="1"/>
        <v/>
      </c>
    </row>
    <row r="38" spans="1:56" ht="11.25" customHeight="1" x14ac:dyDescent="0.2">
      <c r="A38" s="2"/>
      <c r="B38" s="2"/>
      <c r="C38" s="2"/>
      <c r="D38" s="2"/>
      <c r="E38" s="4"/>
      <c r="F38" s="4"/>
      <c r="G38" s="4"/>
      <c r="H38" s="4"/>
      <c r="I38" s="4"/>
      <c r="J38" s="4"/>
      <c r="K38" s="4"/>
      <c r="N38" s="4"/>
      <c r="O38" s="9"/>
      <c r="P38" s="4"/>
      <c r="Q38" s="4"/>
      <c r="R38" s="4"/>
      <c r="S38" s="4"/>
      <c r="T38" s="4"/>
      <c r="U38" s="4"/>
      <c r="V38" s="4"/>
      <c r="Y38" s="4"/>
      <c r="Z38" s="4"/>
      <c r="AA38" s="2"/>
      <c r="AB38" s="4"/>
      <c r="AC38" s="4"/>
      <c r="AD38" s="4"/>
      <c r="AE38" s="4"/>
      <c r="AF38" s="4"/>
      <c r="AG38" s="4"/>
      <c r="AH38" s="4"/>
      <c r="AK38" s="4"/>
      <c r="AL38" s="2"/>
      <c r="AM38" s="4"/>
      <c r="AN38" s="4"/>
      <c r="AO38" s="4"/>
      <c r="AP38" s="4"/>
      <c r="AQ38" s="4"/>
      <c r="AR38" s="4"/>
      <c r="AS38" s="4"/>
      <c r="AU38" s="8"/>
      <c r="AV38" s="4"/>
      <c r="AW38" s="2"/>
      <c r="AX38" s="4"/>
      <c r="AY38" s="1"/>
      <c r="AZ38" s="5"/>
      <c r="BA38" s="1"/>
      <c r="BB38" s="2"/>
      <c r="BD38" s="27" t="str">
        <f t="shared" si="1"/>
        <v/>
      </c>
    </row>
    <row r="39" spans="1:56" s="14" customFormat="1" ht="11.25" customHeight="1" x14ac:dyDescent="0.2">
      <c r="A39" s="11" t="s">
        <v>348</v>
      </c>
      <c r="B39" s="11" t="s">
        <v>92</v>
      </c>
      <c r="C39" s="11" t="s">
        <v>623</v>
      </c>
      <c r="D39" s="11" t="s">
        <v>624</v>
      </c>
      <c r="E39" s="13">
        <v>9.3000000000000007</v>
      </c>
      <c r="F39" s="13">
        <v>9.3000000000000007</v>
      </c>
      <c r="G39" s="13">
        <v>9.3000000000000007</v>
      </c>
      <c r="H39" s="13">
        <v>9.4</v>
      </c>
      <c r="I39" s="13">
        <v>9.4</v>
      </c>
      <c r="J39" s="13">
        <v>28</v>
      </c>
      <c r="K39" s="13">
        <v>0.7</v>
      </c>
      <c r="N39" s="13">
        <v>28.7</v>
      </c>
      <c r="O39" s="16">
        <v>72</v>
      </c>
      <c r="P39" s="13">
        <v>9.1999999999999993</v>
      </c>
      <c r="Q39" s="13">
        <v>9.1999999999999993</v>
      </c>
      <c r="R39" s="13">
        <v>9.1999999999999993</v>
      </c>
      <c r="S39" s="13">
        <v>9.1</v>
      </c>
      <c r="T39" s="13">
        <v>9.1</v>
      </c>
      <c r="U39" s="13">
        <v>27.5</v>
      </c>
      <c r="V39" s="13">
        <v>0.6</v>
      </c>
      <c r="X39" s="12">
        <v>0.3</v>
      </c>
      <c r="Y39" s="13">
        <v>27.8</v>
      </c>
      <c r="Z39" s="13">
        <v>56.5</v>
      </c>
      <c r="AA39" s="11" t="s">
        <v>58</v>
      </c>
      <c r="AB39" s="13">
        <v>8.9</v>
      </c>
      <c r="AC39" s="13">
        <v>8.9</v>
      </c>
      <c r="AD39" s="13">
        <v>8.9</v>
      </c>
      <c r="AE39" s="13">
        <v>8.8000000000000007</v>
      </c>
      <c r="AF39" s="13">
        <v>8.6999999999999993</v>
      </c>
      <c r="AG39" s="13">
        <v>26.6</v>
      </c>
      <c r="AH39" s="13">
        <v>0.5</v>
      </c>
      <c r="AK39" s="13">
        <v>27.1</v>
      </c>
      <c r="AL39" s="11" t="s">
        <v>58</v>
      </c>
      <c r="AM39" s="13">
        <v>9.4</v>
      </c>
      <c r="AN39" s="13">
        <v>9.4</v>
      </c>
      <c r="AO39" s="13">
        <v>9.3000000000000007</v>
      </c>
      <c r="AP39" s="13">
        <v>9.3000000000000007</v>
      </c>
      <c r="AQ39" s="13">
        <v>9.3000000000000007</v>
      </c>
      <c r="AR39" s="13">
        <v>28</v>
      </c>
      <c r="AS39" s="13">
        <v>0.7</v>
      </c>
      <c r="AV39" s="13">
        <v>28.7</v>
      </c>
      <c r="AW39" s="11" t="s">
        <v>58</v>
      </c>
      <c r="AX39" s="13">
        <v>55.8</v>
      </c>
      <c r="AY39" s="15">
        <v>1</v>
      </c>
      <c r="AZ39" s="17">
        <v>112.3</v>
      </c>
      <c r="BA39" s="15">
        <v>1</v>
      </c>
      <c r="BB39" s="11" t="s">
        <v>349</v>
      </c>
      <c r="BD39" s="18" t="str">
        <f t="shared" si="1"/>
        <v>Qualified</v>
      </c>
    </row>
    <row r="40" spans="1:56" s="14" customFormat="1" ht="11.25" customHeight="1" x14ac:dyDescent="0.2">
      <c r="A40" s="31" t="s">
        <v>625</v>
      </c>
      <c r="B40" s="11" t="s">
        <v>189</v>
      </c>
      <c r="C40" s="11" t="s">
        <v>623</v>
      </c>
      <c r="D40" s="11" t="s">
        <v>624</v>
      </c>
      <c r="N40" s="13">
        <v>0</v>
      </c>
      <c r="O40" s="16" t="s">
        <v>58</v>
      </c>
      <c r="Y40" s="13">
        <v>0</v>
      </c>
      <c r="Z40" s="13">
        <v>0</v>
      </c>
      <c r="AA40" s="11" t="s">
        <v>58</v>
      </c>
      <c r="AK40" s="13">
        <v>0</v>
      </c>
      <c r="AL40" s="11" t="s">
        <v>58</v>
      </c>
      <c r="AV40" s="13">
        <v>0</v>
      </c>
      <c r="AW40" s="11" t="s">
        <v>58</v>
      </c>
      <c r="AX40" s="13">
        <v>0</v>
      </c>
      <c r="AY40" s="15">
        <v>2</v>
      </c>
      <c r="AZ40" s="17">
        <v>0</v>
      </c>
      <c r="BA40" s="15">
        <v>2</v>
      </c>
      <c r="BB40" s="11" t="s">
        <v>626</v>
      </c>
      <c r="BD40" s="18" t="s">
        <v>707</v>
      </c>
    </row>
    <row r="41" spans="1:56" ht="11.25" customHeight="1" x14ac:dyDescent="0.2">
      <c r="A41" s="2"/>
      <c r="B41" s="2"/>
      <c r="C41" s="2"/>
      <c r="D41" s="2"/>
      <c r="N41" s="4"/>
      <c r="O41" s="9"/>
      <c r="Y41" s="4"/>
      <c r="Z41" s="4"/>
      <c r="AA41" s="2"/>
      <c r="AK41" s="4"/>
      <c r="AL41" s="2"/>
      <c r="AV41" s="4"/>
      <c r="AW41" s="2"/>
      <c r="AX41" s="4"/>
      <c r="AY41" s="1"/>
      <c r="AZ41" s="5"/>
      <c r="BA41" s="1"/>
      <c r="BB41" s="2"/>
      <c r="BD41" s="27" t="str">
        <f t="shared" si="1"/>
        <v/>
      </c>
    </row>
    <row r="42" spans="1:56" s="14" customFormat="1" ht="11.25" customHeight="1" x14ac:dyDescent="0.2">
      <c r="A42" s="11" t="s">
        <v>374</v>
      </c>
      <c r="B42" s="11" t="s">
        <v>76</v>
      </c>
      <c r="C42" s="11" t="s">
        <v>627</v>
      </c>
      <c r="D42" s="11" t="s">
        <v>628</v>
      </c>
      <c r="E42" s="13">
        <v>9.6</v>
      </c>
      <c r="F42" s="13">
        <v>9.5</v>
      </c>
      <c r="G42" s="13">
        <v>9.5</v>
      </c>
      <c r="H42" s="13">
        <v>9.5</v>
      </c>
      <c r="I42" s="13">
        <v>9.4</v>
      </c>
      <c r="J42" s="13">
        <v>28.5</v>
      </c>
      <c r="K42" s="13">
        <v>0.7</v>
      </c>
      <c r="N42" s="13">
        <v>29.2</v>
      </c>
      <c r="O42" s="16">
        <v>86</v>
      </c>
      <c r="P42" s="13">
        <v>9.8000000000000007</v>
      </c>
      <c r="Q42" s="13">
        <v>9.6</v>
      </c>
      <c r="R42" s="13">
        <v>9.6</v>
      </c>
      <c r="S42" s="13">
        <v>9.6</v>
      </c>
      <c r="T42" s="13">
        <v>9.6</v>
      </c>
      <c r="U42" s="13">
        <v>28.8</v>
      </c>
      <c r="V42" s="13">
        <v>0.6</v>
      </c>
      <c r="Y42" s="13">
        <v>29.4</v>
      </c>
      <c r="Z42" s="13">
        <v>58.6</v>
      </c>
      <c r="AA42" s="11" t="s">
        <v>58</v>
      </c>
      <c r="AB42" s="13">
        <v>9.6</v>
      </c>
      <c r="AC42" s="13">
        <v>9.6</v>
      </c>
      <c r="AD42" s="13">
        <v>9.5</v>
      </c>
      <c r="AE42" s="13">
        <v>9.5</v>
      </c>
      <c r="AF42" s="13">
        <v>9.5</v>
      </c>
      <c r="AG42" s="13">
        <v>28.6</v>
      </c>
      <c r="AH42" s="13">
        <v>0.5</v>
      </c>
      <c r="AK42" s="13">
        <v>29.1</v>
      </c>
      <c r="AL42" s="11" t="s">
        <v>58</v>
      </c>
      <c r="AM42" s="13">
        <v>9.6999999999999993</v>
      </c>
      <c r="AN42" s="13">
        <v>9.5</v>
      </c>
      <c r="AO42" s="13">
        <v>9.6</v>
      </c>
      <c r="AP42" s="13">
        <v>9.6</v>
      </c>
      <c r="AQ42" s="13">
        <v>9.6</v>
      </c>
      <c r="AR42" s="13">
        <v>28.8</v>
      </c>
      <c r="AS42" s="13">
        <v>0.7</v>
      </c>
      <c r="AV42" s="13">
        <v>29.5</v>
      </c>
      <c r="AW42" s="11" t="s">
        <v>58</v>
      </c>
      <c r="AX42" s="13">
        <v>58.6</v>
      </c>
      <c r="AY42" s="15">
        <v>1</v>
      </c>
      <c r="AZ42" s="17">
        <v>117.2</v>
      </c>
      <c r="BA42" s="15">
        <v>1</v>
      </c>
      <c r="BB42" s="11" t="s">
        <v>375</v>
      </c>
      <c r="BD42" s="18" t="str">
        <f t="shared" si="1"/>
        <v>Qualified</v>
      </c>
    </row>
    <row r="43" spans="1:56" s="14" customFormat="1" ht="11.25" customHeight="1" x14ac:dyDescent="0.2">
      <c r="A43" s="11" t="s">
        <v>230</v>
      </c>
      <c r="B43" s="11" t="s">
        <v>180</v>
      </c>
      <c r="C43" s="11" t="s">
        <v>627</v>
      </c>
      <c r="D43" s="11" t="s">
        <v>628</v>
      </c>
      <c r="E43" s="13">
        <v>9.6999999999999993</v>
      </c>
      <c r="F43" s="13">
        <v>9.5</v>
      </c>
      <c r="G43" s="13">
        <v>9.4</v>
      </c>
      <c r="H43" s="13">
        <v>9.6</v>
      </c>
      <c r="I43" s="13">
        <v>9.6</v>
      </c>
      <c r="J43" s="13">
        <v>28.7</v>
      </c>
      <c r="K43" s="13">
        <v>0.7</v>
      </c>
      <c r="N43" s="13">
        <v>29.4</v>
      </c>
      <c r="O43" s="16">
        <v>88</v>
      </c>
      <c r="P43" s="13">
        <v>9.5</v>
      </c>
      <c r="Q43" s="13">
        <v>9.3000000000000007</v>
      </c>
      <c r="R43" s="13">
        <v>9.5</v>
      </c>
      <c r="S43" s="13">
        <v>9.5</v>
      </c>
      <c r="T43" s="13">
        <v>9.4</v>
      </c>
      <c r="U43" s="13">
        <v>28.4</v>
      </c>
      <c r="V43" s="13">
        <v>0.6</v>
      </c>
      <c r="Y43" s="13">
        <v>29</v>
      </c>
      <c r="Z43" s="13">
        <v>58.4</v>
      </c>
      <c r="AA43" s="11" t="s">
        <v>58</v>
      </c>
      <c r="AB43" s="13">
        <v>9.4</v>
      </c>
      <c r="AC43" s="13">
        <v>9.5</v>
      </c>
      <c r="AD43" s="13">
        <v>9.5</v>
      </c>
      <c r="AE43" s="13">
        <v>9.4</v>
      </c>
      <c r="AF43" s="13">
        <v>9.4</v>
      </c>
      <c r="AG43" s="13">
        <v>28.3</v>
      </c>
      <c r="AH43" s="13">
        <v>0.5</v>
      </c>
      <c r="AK43" s="13">
        <v>28.8</v>
      </c>
      <c r="AL43" s="11" t="s">
        <v>58</v>
      </c>
      <c r="AM43" s="13">
        <v>9.6</v>
      </c>
      <c r="AN43" s="13">
        <v>9.4</v>
      </c>
      <c r="AO43" s="13">
        <v>9.4</v>
      </c>
      <c r="AP43" s="13">
        <v>9.4</v>
      </c>
      <c r="AQ43" s="13">
        <v>9.6</v>
      </c>
      <c r="AR43" s="13">
        <v>28.4</v>
      </c>
      <c r="AS43" s="13">
        <v>0.7</v>
      </c>
      <c r="AV43" s="13">
        <v>29.1</v>
      </c>
      <c r="AW43" s="11" t="s">
        <v>58</v>
      </c>
      <c r="AX43" s="13">
        <v>57.9</v>
      </c>
      <c r="AY43" s="15">
        <v>4</v>
      </c>
      <c r="AZ43" s="17">
        <v>116.3</v>
      </c>
      <c r="BA43" s="15">
        <v>2</v>
      </c>
      <c r="BB43" s="11" t="s">
        <v>231</v>
      </c>
      <c r="BD43" s="18" t="str">
        <f t="shared" si="1"/>
        <v>Qualified</v>
      </c>
    </row>
    <row r="44" spans="1:56" ht="11.25" customHeight="1" x14ac:dyDescent="0.2">
      <c r="A44" s="2" t="s">
        <v>314</v>
      </c>
      <c r="B44" s="2" t="s">
        <v>92</v>
      </c>
      <c r="C44" s="2" t="s">
        <v>627</v>
      </c>
      <c r="D44" s="2" t="s">
        <v>628</v>
      </c>
      <c r="E44" s="4">
        <v>9.4</v>
      </c>
      <c r="F44" s="4">
        <v>9.5</v>
      </c>
      <c r="G44" s="4">
        <v>9.5</v>
      </c>
      <c r="H44" s="4">
        <v>9.5</v>
      </c>
      <c r="I44" s="4">
        <v>9.1999999999999993</v>
      </c>
      <c r="J44" s="4">
        <v>28.4</v>
      </c>
      <c r="K44" s="4">
        <v>0.7</v>
      </c>
      <c r="N44" s="4">
        <v>29.1</v>
      </c>
      <c r="O44" s="9">
        <v>74</v>
      </c>
      <c r="P44" s="4">
        <v>9.3000000000000007</v>
      </c>
      <c r="Q44" s="4">
        <v>9.3000000000000007</v>
      </c>
      <c r="R44" s="4">
        <v>9.5</v>
      </c>
      <c r="S44" s="4">
        <v>9.3000000000000007</v>
      </c>
      <c r="T44" s="4">
        <v>9.4</v>
      </c>
      <c r="U44" s="4">
        <v>28</v>
      </c>
      <c r="V44" s="4">
        <v>0.6</v>
      </c>
      <c r="Y44" s="4">
        <v>28.6</v>
      </c>
      <c r="Z44" s="4">
        <v>57.7</v>
      </c>
      <c r="AA44" s="2" t="s">
        <v>58</v>
      </c>
      <c r="AB44" s="4">
        <v>9.4</v>
      </c>
      <c r="AC44" s="4">
        <v>9.5</v>
      </c>
      <c r="AD44" s="4">
        <v>9.5</v>
      </c>
      <c r="AE44" s="4">
        <v>9.3000000000000007</v>
      </c>
      <c r="AF44" s="4">
        <v>9.1999999999999993</v>
      </c>
      <c r="AG44" s="4">
        <v>28.2</v>
      </c>
      <c r="AH44" s="4">
        <v>0.5</v>
      </c>
      <c r="AK44" s="4">
        <v>28.7</v>
      </c>
      <c r="AL44" s="2" t="s">
        <v>58</v>
      </c>
      <c r="AM44" s="4">
        <v>9.6</v>
      </c>
      <c r="AN44" s="4">
        <v>9.5</v>
      </c>
      <c r="AO44" s="4">
        <v>9.5</v>
      </c>
      <c r="AP44" s="4">
        <v>9.5</v>
      </c>
      <c r="AQ44" s="4">
        <v>9.6</v>
      </c>
      <c r="AR44" s="4">
        <v>28.6</v>
      </c>
      <c r="AS44" s="4">
        <v>0.7</v>
      </c>
      <c r="AV44" s="4">
        <v>29.3</v>
      </c>
      <c r="AW44" s="2" t="s">
        <v>58</v>
      </c>
      <c r="AX44" s="4">
        <v>58</v>
      </c>
      <c r="AY44" s="1">
        <v>3</v>
      </c>
      <c r="AZ44" s="5">
        <v>115.7</v>
      </c>
      <c r="BA44" s="1">
        <v>3</v>
      </c>
      <c r="BB44" s="2" t="s">
        <v>315</v>
      </c>
      <c r="BD44" s="27" t="str">
        <f t="shared" si="1"/>
        <v>Qualified</v>
      </c>
    </row>
    <row r="45" spans="1:56" ht="11.25" customHeight="1" x14ac:dyDescent="0.2">
      <c r="A45" s="2" t="s">
        <v>226</v>
      </c>
      <c r="B45" s="2" t="s">
        <v>55</v>
      </c>
      <c r="C45" s="2" t="s">
        <v>627</v>
      </c>
      <c r="D45" s="2" t="s">
        <v>628</v>
      </c>
      <c r="E45" s="4">
        <v>9.1</v>
      </c>
      <c r="F45" s="4">
        <v>9.1</v>
      </c>
      <c r="G45" s="4">
        <v>9.1999999999999993</v>
      </c>
      <c r="H45" s="4">
        <v>9.1999999999999993</v>
      </c>
      <c r="I45" s="4">
        <v>9.1999999999999993</v>
      </c>
      <c r="J45" s="4">
        <v>27.5</v>
      </c>
      <c r="K45" s="4">
        <v>0.7</v>
      </c>
      <c r="N45" s="4">
        <v>28.2</v>
      </c>
      <c r="O45" s="9">
        <v>96</v>
      </c>
      <c r="P45" s="4">
        <v>9.4</v>
      </c>
      <c r="Q45" s="4">
        <v>9.5</v>
      </c>
      <c r="R45" s="4">
        <v>9.6</v>
      </c>
      <c r="S45" s="4">
        <v>9.6</v>
      </c>
      <c r="T45" s="4">
        <v>9.6</v>
      </c>
      <c r="U45" s="4">
        <v>28.7</v>
      </c>
      <c r="V45" s="4">
        <v>0.6</v>
      </c>
      <c r="Y45" s="4">
        <v>29.3</v>
      </c>
      <c r="Z45" s="4">
        <v>57.5</v>
      </c>
      <c r="AA45" s="2" t="s">
        <v>58</v>
      </c>
      <c r="AB45" s="4">
        <v>9.4</v>
      </c>
      <c r="AC45" s="4">
        <v>9.5</v>
      </c>
      <c r="AD45" s="4">
        <v>9.4</v>
      </c>
      <c r="AE45" s="4">
        <v>9.5</v>
      </c>
      <c r="AF45" s="4">
        <v>9.5</v>
      </c>
      <c r="AG45" s="4">
        <v>28.4</v>
      </c>
      <c r="AH45" s="4">
        <v>0.5</v>
      </c>
      <c r="AK45" s="4">
        <v>28.9</v>
      </c>
      <c r="AL45" s="2" t="s">
        <v>58</v>
      </c>
      <c r="AM45" s="4">
        <v>9.5</v>
      </c>
      <c r="AN45" s="4">
        <v>9.5</v>
      </c>
      <c r="AO45" s="4">
        <v>9.5</v>
      </c>
      <c r="AP45" s="4">
        <v>9.5</v>
      </c>
      <c r="AQ45" s="4">
        <v>9.5</v>
      </c>
      <c r="AR45" s="4">
        <v>28.5</v>
      </c>
      <c r="AS45" s="4">
        <v>0.7</v>
      </c>
      <c r="AV45" s="4">
        <v>29.2</v>
      </c>
      <c r="AW45" s="2" t="s">
        <v>58</v>
      </c>
      <c r="AX45" s="4">
        <v>58.1</v>
      </c>
      <c r="AY45" s="1">
        <v>2</v>
      </c>
      <c r="AZ45" s="5">
        <v>115.6</v>
      </c>
      <c r="BA45" s="1">
        <v>4</v>
      </c>
      <c r="BB45" s="2" t="s">
        <v>229</v>
      </c>
      <c r="BD45" s="27" t="str">
        <f t="shared" si="1"/>
        <v>Qualified</v>
      </c>
    </row>
    <row r="46" spans="1:56" ht="11.25" customHeight="1" x14ac:dyDescent="0.2">
      <c r="A46" s="2"/>
      <c r="B46" s="2"/>
      <c r="C46" s="2"/>
      <c r="D46" s="2"/>
      <c r="E46" s="4"/>
      <c r="F46" s="4"/>
      <c r="G46" s="4"/>
      <c r="H46" s="4"/>
      <c r="I46" s="4"/>
      <c r="J46" s="4"/>
      <c r="K46" s="4"/>
      <c r="N46" s="4"/>
      <c r="O46" s="9"/>
      <c r="P46" s="4"/>
      <c r="Q46" s="4"/>
      <c r="R46" s="4"/>
      <c r="S46" s="4"/>
      <c r="T46" s="4"/>
      <c r="U46" s="4"/>
      <c r="V46" s="4"/>
      <c r="Y46" s="4"/>
      <c r="Z46" s="4"/>
      <c r="AA46" s="2"/>
      <c r="AB46" s="4"/>
      <c r="AC46" s="4"/>
      <c r="AD46" s="4"/>
      <c r="AE46" s="4"/>
      <c r="AF46" s="4"/>
      <c r="AG46" s="4"/>
      <c r="AH46" s="4"/>
      <c r="AK46" s="4"/>
      <c r="AL46" s="2"/>
      <c r="AM46" s="4"/>
      <c r="AN46" s="4"/>
      <c r="AO46" s="4"/>
      <c r="AP46" s="4"/>
      <c r="AQ46" s="4"/>
      <c r="AR46" s="4"/>
      <c r="AS46" s="4"/>
      <c r="AV46" s="4"/>
      <c r="AW46" s="2"/>
      <c r="AX46" s="4"/>
      <c r="AY46" s="1"/>
      <c r="AZ46" s="5"/>
      <c r="BA46" s="1"/>
      <c r="BB46" s="2"/>
      <c r="BD46" s="27" t="str">
        <f t="shared" si="1"/>
        <v/>
      </c>
    </row>
    <row r="47" spans="1:56" s="14" customFormat="1" ht="11.25" customHeight="1" x14ac:dyDescent="0.2">
      <c r="A47" s="11" t="s">
        <v>414</v>
      </c>
      <c r="B47" s="11" t="s">
        <v>76</v>
      </c>
      <c r="C47" s="11" t="s">
        <v>629</v>
      </c>
      <c r="D47" s="11" t="s">
        <v>630</v>
      </c>
      <c r="E47" s="13">
        <v>9.5</v>
      </c>
      <c r="F47" s="13">
        <v>9.4</v>
      </c>
      <c r="G47" s="13">
        <v>9.4</v>
      </c>
      <c r="H47" s="13">
        <v>9.5</v>
      </c>
      <c r="I47" s="13">
        <v>9.4</v>
      </c>
      <c r="J47" s="13">
        <v>28.3</v>
      </c>
      <c r="K47" s="13">
        <v>0.7</v>
      </c>
      <c r="N47" s="13">
        <v>29</v>
      </c>
      <c r="O47" s="16">
        <v>88</v>
      </c>
      <c r="P47" s="13">
        <v>9.6</v>
      </c>
      <c r="Q47" s="13">
        <v>9.4</v>
      </c>
      <c r="R47" s="13">
        <v>9.6</v>
      </c>
      <c r="S47" s="13">
        <v>9.6</v>
      </c>
      <c r="T47" s="13">
        <v>9.4</v>
      </c>
      <c r="U47" s="13">
        <v>28.6</v>
      </c>
      <c r="V47" s="13">
        <v>0.6</v>
      </c>
      <c r="Y47" s="13">
        <v>29.2</v>
      </c>
      <c r="Z47" s="13">
        <v>58.2</v>
      </c>
      <c r="AA47" s="11" t="s">
        <v>58</v>
      </c>
      <c r="AB47" s="13">
        <v>9.4</v>
      </c>
      <c r="AC47" s="13">
        <v>9.3000000000000007</v>
      </c>
      <c r="AD47" s="13">
        <v>9.4</v>
      </c>
      <c r="AE47" s="13">
        <v>9.3000000000000007</v>
      </c>
      <c r="AF47" s="13">
        <v>9.3000000000000007</v>
      </c>
      <c r="AG47" s="13">
        <v>28</v>
      </c>
      <c r="AH47" s="13">
        <v>0.5</v>
      </c>
      <c r="AK47" s="13">
        <v>28.5</v>
      </c>
      <c r="AL47" s="11" t="s">
        <v>58</v>
      </c>
      <c r="AM47" s="13">
        <v>9.5</v>
      </c>
      <c r="AN47" s="13">
        <v>9.4</v>
      </c>
      <c r="AO47" s="13">
        <v>9.3000000000000007</v>
      </c>
      <c r="AP47" s="13">
        <v>9.4</v>
      </c>
      <c r="AQ47" s="13">
        <v>9.4</v>
      </c>
      <c r="AR47" s="13">
        <v>28.2</v>
      </c>
      <c r="AS47" s="13">
        <v>0.7</v>
      </c>
      <c r="AV47" s="13">
        <v>28.9</v>
      </c>
      <c r="AW47" s="11" t="s">
        <v>58</v>
      </c>
      <c r="AX47" s="13">
        <v>57.4</v>
      </c>
      <c r="AY47" s="15">
        <v>1</v>
      </c>
      <c r="AZ47" s="17">
        <v>115.6</v>
      </c>
      <c r="BA47" s="15">
        <v>1</v>
      </c>
      <c r="BB47" s="11" t="s">
        <v>417</v>
      </c>
      <c r="BD47" s="18" t="str">
        <f t="shared" si="1"/>
        <v>Qualified</v>
      </c>
    </row>
    <row r="48" spans="1:56" s="14" customFormat="1" ht="11.25" customHeight="1" x14ac:dyDescent="0.2">
      <c r="A48" s="11" t="s">
        <v>631</v>
      </c>
      <c r="B48" s="11" t="s">
        <v>180</v>
      </c>
      <c r="C48" s="11" t="s">
        <v>629</v>
      </c>
      <c r="D48" s="11" t="s">
        <v>630</v>
      </c>
      <c r="E48" s="13">
        <v>9.5</v>
      </c>
      <c r="F48" s="13">
        <v>9.3000000000000007</v>
      </c>
      <c r="G48" s="13">
        <v>9.4</v>
      </c>
      <c r="H48" s="13">
        <v>9.3000000000000007</v>
      </c>
      <c r="I48" s="13">
        <v>9.3000000000000007</v>
      </c>
      <c r="J48" s="13">
        <v>28</v>
      </c>
      <c r="K48" s="13">
        <v>0.7</v>
      </c>
      <c r="N48" s="13">
        <v>28.7</v>
      </c>
      <c r="O48" s="16" t="s">
        <v>121</v>
      </c>
      <c r="P48" s="13">
        <v>9.3000000000000007</v>
      </c>
      <c r="Q48" s="13">
        <v>9.3000000000000007</v>
      </c>
      <c r="R48" s="13">
        <v>9.4</v>
      </c>
      <c r="S48" s="13">
        <v>9.3000000000000007</v>
      </c>
      <c r="T48" s="13">
        <v>9.1999999999999993</v>
      </c>
      <c r="U48" s="13">
        <v>27.9</v>
      </c>
      <c r="V48" s="13">
        <v>0.6</v>
      </c>
      <c r="X48" s="12">
        <v>0.9</v>
      </c>
      <c r="Y48" s="13">
        <v>27.6</v>
      </c>
      <c r="Z48" s="13">
        <v>56.3</v>
      </c>
      <c r="AA48" s="11" t="s">
        <v>58</v>
      </c>
      <c r="AB48" s="13">
        <v>9.3000000000000007</v>
      </c>
      <c r="AC48" s="13">
        <v>9.4</v>
      </c>
      <c r="AD48" s="13">
        <v>9.4</v>
      </c>
      <c r="AE48" s="13">
        <v>9.3000000000000007</v>
      </c>
      <c r="AF48" s="13">
        <v>9.1999999999999993</v>
      </c>
      <c r="AG48" s="13">
        <v>28</v>
      </c>
      <c r="AH48" s="13">
        <v>0.5</v>
      </c>
      <c r="AK48" s="13">
        <v>28.5</v>
      </c>
      <c r="AL48" s="11" t="s">
        <v>58</v>
      </c>
      <c r="AM48" s="13">
        <v>9.3000000000000007</v>
      </c>
      <c r="AN48" s="13">
        <v>9.3000000000000007</v>
      </c>
      <c r="AO48" s="13">
        <v>9.3000000000000007</v>
      </c>
      <c r="AP48" s="13">
        <v>9.1999999999999993</v>
      </c>
      <c r="AQ48" s="13">
        <v>9.1</v>
      </c>
      <c r="AR48" s="13">
        <v>27.8</v>
      </c>
      <c r="AS48" s="13">
        <v>0.7</v>
      </c>
      <c r="AV48" s="13">
        <v>28.5</v>
      </c>
      <c r="AW48" s="11" t="s">
        <v>58</v>
      </c>
      <c r="AX48" s="13">
        <v>57</v>
      </c>
      <c r="AY48" s="15">
        <v>2</v>
      </c>
      <c r="AZ48" s="17">
        <v>113.3</v>
      </c>
      <c r="BA48" s="15">
        <v>2</v>
      </c>
      <c r="BB48" s="11" t="s">
        <v>632</v>
      </c>
      <c r="BD48" s="18" t="str">
        <f t="shared" si="1"/>
        <v>Qualified</v>
      </c>
    </row>
    <row r="49" spans="1:56" ht="11.25" customHeight="1" x14ac:dyDescent="0.2">
      <c r="A49" s="2"/>
      <c r="B49" s="2"/>
      <c r="C49" s="2"/>
      <c r="D49" s="2"/>
      <c r="E49" s="4"/>
      <c r="F49" s="4"/>
      <c r="G49" s="4"/>
      <c r="H49" s="4"/>
      <c r="I49" s="4"/>
      <c r="J49" s="4"/>
      <c r="K49" s="4"/>
      <c r="N49" s="4"/>
      <c r="O49" s="9"/>
      <c r="P49" s="4"/>
      <c r="Q49" s="4"/>
      <c r="R49" s="4"/>
      <c r="S49" s="4"/>
      <c r="T49" s="4"/>
      <c r="U49" s="4"/>
      <c r="V49" s="4"/>
      <c r="X49" s="3"/>
      <c r="Y49" s="4"/>
      <c r="Z49" s="4"/>
      <c r="AA49" s="2"/>
      <c r="AB49" s="4"/>
      <c r="AC49" s="4"/>
      <c r="AD49" s="4"/>
      <c r="AE49" s="4"/>
      <c r="AF49" s="4"/>
      <c r="AG49" s="4"/>
      <c r="AH49" s="4"/>
      <c r="AK49" s="4"/>
      <c r="AL49" s="2"/>
      <c r="AM49" s="4"/>
      <c r="AN49" s="4"/>
      <c r="AO49" s="4"/>
      <c r="AP49" s="4"/>
      <c r="AQ49" s="4"/>
      <c r="AR49" s="4"/>
      <c r="AS49" s="4"/>
      <c r="AV49" s="4"/>
      <c r="AW49" s="2"/>
      <c r="AX49" s="4"/>
      <c r="AY49" s="1"/>
      <c r="AZ49" s="5"/>
      <c r="BA49" s="1"/>
      <c r="BB49" s="2"/>
      <c r="BD49" s="27" t="str">
        <f t="shared" si="1"/>
        <v/>
      </c>
    </row>
    <row r="50" spans="1:56" s="14" customFormat="1" ht="11.25" customHeight="1" x14ac:dyDescent="0.2">
      <c r="A50" s="11" t="s">
        <v>633</v>
      </c>
      <c r="B50" s="11" t="s">
        <v>55</v>
      </c>
      <c r="C50" s="11" t="s">
        <v>634</v>
      </c>
      <c r="D50" s="11" t="s">
        <v>635</v>
      </c>
      <c r="E50" s="13">
        <v>9.3000000000000007</v>
      </c>
      <c r="F50" s="13">
        <v>9.3000000000000007</v>
      </c>
      <c r="G50" s="13">
        <v>9.3000000000000007</v>
      </c>
      <c r="H50" s="13">
        <v>9.4</v>
      </c>
      <c r="I50" s="13">
        <v>9.4</v>
      </c>
      <c r="J50" s="13">
        <v>28</v>
      </c>
      <c r="K50" s="13">
        <v>0.7</v>
      </c>
      <c r="N50" s="13">
        <v>28.7</v>
      </c>
      <c r="O50" s="16">
        <v>86</v>
      </c>
      <c r="P50" s="13">
        <v>9.3000000000000007</v>
      </c>
      <c r="Q50" s="13">
        <v>9.3000000000000007</v>
      </c>
      <c r="R50" s="13">
        <v>9.3000000000000007</v>
      </c>
      <c r="S50" s="13">
        <v>9.1999999999999993</v>
      </c>
      <c r="T50" s="13">
        <v>9.1</v>
      </c>
      <c r="U50" s="13">
        <v>27.8</v>
      </c>
      <c r="V50" s="13">
        <v>1.1000000000000001</v>
      </c>
      <c r="X50" s="12">
        <v>0.9</v>
      </c>
      <c r="Y50" s="13">
        <v>28</v>
      </c>
      <c r="Z50" s="13">
        <v>56.7</v>
      </c>
      <c r="AA50" s="11" t="s">
        <v>58</v>
      </c>
      <c r="AB50" s="13">
        <v>9.1</v>
      </c>
      <c r="AC50" s="13">
        <v>9.1999999999999993</v>
      </c>
      <c r="AD50" s="13">
        <v>9.1999999999999993</v>
      </c>
      <c r="AE50" s="13">
        <v>9.1999999999999993</v>
      </c>
      <c r="AF50" s="13">
        <v>9.1999999999999993</v>
      </c>
      <c r="AG50" s="13">
        <v>27.6</v>
      </c>
      <c r="AH50" s="13">
        <v>1</v>
      </c>
      <c r="AK50" s="13">
        <v>28.6</v>
      </c>
      <c r="AL50" s="11" t="s">
        <v>58</v>
      </c>
      <c r="AM50" s="13">
        <v>9.1999999999999993</v>
      </c>
      <c r="AN50" s="13">
        <v>9.1999999999999993</v>
      </c>
      <c r="AO50" s="13">
        <v>9.1</v>
      </c>
      <c r="AP50" s="13">
        <v>9.3000000000000007</v>
      </c>
      <c r="AQ50" s="13">
        <v>9.3000000000000007</v>
      </c>
      <c r="AR50" s="13">
        <v>27.7</v>
      </c>
      <c r="AS50" s="13">
        <v>0.9</v>
      </c>
      <c r="AV50" s="13">
        <v>28.6</v>
      </c>
      <c r="AW50" s="11" t="s">
        <v>58</v>
      </c>
      <c r="AX50" s="13">
        <v>57.2</v>
      </c>
      <c r="AY50" s="15">
        <v>1</v>
      </c>
      <c r="AZ50" s="17">
        <v>113.9</v>
      </c>
      <c r="BA50" s="15">
        <v>1</v>
      </c>
      <c r="BB50" s="11" t="s">
        <v>636</v>
      </c>
      <c r="BD50" s="18" t="str">
        <f t="shared" ref="BD50:BD64" si="2">IF(AND(AZ50&gt;=112.9,O50&gt;=70),"Qualified","")</f>
        <v>Qualified</v>
      </c>
    </row>
    <row r="51" spans="1:56" ht="11.25" customHeight="1" x14ac:dyDescent="0.2">
      <c r="A51" s="2"/>
      <c r="B51" s="2"/>
      <c r="C51" s="2"/>
      <c r="D51" s="2"/>
      <c r="E51" s="4"/>
      <c r="F51" s="4"/>
      <c r="G51" s="4"/>
      <c r="H51" s="4"/>
      <c r="I51" s="4"/>
      <c r="J51" s="4"/>
      <c r="K51" s="4"/>
      <c r="N51" s="4"/>
      <c r="O51" s="9"/>
      <c r="P51" s="4"/>
      <c r="Q51" s="4"/>
      <c r="R51" s="4"/>
      <c r="S51" s="4"/>
      <c r="T51" s="4"/>
      <c r="U51" s="4"/>
      <c r="V51" s="4"/>
      <c r="X51" s="8"/>
      <c r="Y51" s="4"/>
      <c r="Z51" s="4"/>
      <c r="AA51" s="2"/>
      <c r="AB51" s="4"/>
      <c r="AC51" s="4"/>
      <c r="AD51" s="4"/>
      <c r="AE51" s="4"/>
      <c r="AF51" s="4"/>
      <c r="AG51" s="4"/>
      <c r="AH51" s="4"/>
      <c r="AK51" s="4"/>
      <c r="AL51" s="2"/>
      <c r="AM51" s="4"/>
      <c r="AN51" s="4"/>
      <c r="AO51" s="4"/>
      <c r="AP51" s="4"/>
      <c r="AQ51" s="4"/>
      <c r="AR51" s="4"/>
      <c r="AS51" s="4"/>
      <c r="AV51" s="4"/>
      <c r="AW51" s="2"/>
      <c r="AX51" s="4"/>
      <c r="AY51" s="1"/>
      <c r="AZ51" s="5"/>
      <c r="BA51" s="1"/>
      <c r="BB51" s="2"/>
      <c r="BD51" s="27" t="str">
        <f t="shared" si="2"/>
        <v/>
      </c>
    </row>
    <row r="52" spans="1:56" s="14" customFormat="1" ht="11.25" customHeight="1" x14ac:dyDescent="0.2">
      <c r="A52" s="11" t="s">
        <v>637</v>
      </c>
      <c r="B52" s="11" t="s">
        <v>55</v>
      </c>
      <c r="C52" s="11" t="s">
        <v>638</v>
      </c>
      <c r="D52" s="11" t="s">
        <v>639</v>
      </c>
      <c r="E52" s="13">
        <v>9.1999999999999993</v>
      </c>
      <c r="F52" s="13">
        <v>9.3000000000000007</v>
      </c>
      <c r="G52" s="13">
        <v>9.3000000000000007</v>
      </c>
      <c r="H52" s="13">
        <v>9.1999999999999993</v>
      </c>
      <c r="I52" s="13">
        <v>9.1</v>
      </c>
      <c r="J52" s="13">
        <v>27.7</v>
      </c>
      <c r="K52" s="13">
        <v>0.7</v>
      </c>
      <c r="M52" s="12">
        <v>0.9</v>
      </c>
      <c r="N52" s="13">
        <v>27.5</v>
      </c>
      <c r="O52" s="16">
        <v>80</v>
      </c>
      <c r="P52" s="13">
        <v>9.4</v>
      </c>
      <c r="Q52" s="13">
        <v>9.4</v>
      </c>
      <c r="R52" s="13">
        <v>9.4</v>
      </c>
      <c r="S52" s="13">
        <v>9.4</v>
      </c>
      <c r="T52" s="13">
        <v>9.3000000000000007</v>
      </c>
      <c r="U52" s="13">
        <v>28.2</v>
      </c>
      <c r="V52" s="13">
        <v>1.1000000000000001</v>
      </c>
      <c r="Y52" s="13">
        <v>29.3</v>
      </c>
      <c r="Z52" s="13">
        <v>56.8</v>
      </c>
      <c r="AA52" s="11" t="s">
        <v>58</v>
      </c>
      <c r="AB52" s="13">
        <v>9.1999999999999993</v>
      </c>
      <c r="AC52" s="13">
        <v>9.4</v>
      </c>
      <c r="AD52" s="13">
        <v>9.4</v>
      </c>
      <c r="AE52" s="13">
        <v>9.4</v>
      </c>
      <c r="AF52" s="13">
        <v>9.5</v>
      </c>
      <c r="AG52" s="13">
        <v>28.2</v>
      </c>
      <c r="AH52" s="13">
        <v>1</v>
      </c>
      <c r="AK52" s="13">
        <v>29.2</v>
      </c>
      <c r="AL52" s="11" t="s">
        <v>58</v>
      </c>
      <c r="AM52" s="13">
        <v>9.3000000000000007</v>
      </c>
      <c r="AN52" s="13">
        <v>9.3000000000000007</v>
      </c>
      <c r="AO52" s="13">
        <v>9.3000000000000007</v>
      </c>
      <c r="AP52" s="13">
        <v>9.3000000000000007</v>
      </c>
      <c r="AQ52" s="13">
        <v>9.3000000000000007</v>
      </c>
      <c r="AR52" s="13">
        <v>27.9</v>
      </c>
      <c r="AS52" s="13">
        <v>0.9</v>
      </c>
      <c r="AV52" s="13">
        <v>28.8</v>
      </c>
      <c r="AW52" s="11" t="s">
        <v>58</v>
      </c>
      <c r="AX52" s="13">
        <v>58</v>
      </c>
      <c r="AY52" s="15">
        <v>1</v>
      </c>
      <c r="AZ52" s="17">
        <v>114.8</v>
      </c>
      <c r="BA52" s="15">
        <v>1</v>
      </c>
      <c r="BB52" s="11" t="s">
        <v>640</v>
      </c>
      <c r="BD52" s="18" t="str">
        <f t="shared" si="2"/>
        <v>Qualified</v>
      </c>
    </row>
    <row r="53" spans="1:56" ht="11.25" customHeight="1" x14ac:dyDescent="0.2">
      <c r="A53" s="2"/>
      <c r="B53" s="2"/>
      <c r="C53" s="2"/>
      <c r="D53" s="2"/>
      <c r="E53" s="4"/>
      <c r="F53" s="4"/>
      <c r="G53" s="4"/>
      <c r="H53" s="4"/>
      <c r="I53" s="4"/>
      <c r="J53" s="4"/>
      <c r="K53" s="4"/>
      <c r="M53" s="8"/>
      <c r="N53" s="4"/>
      <c r="O53" s="9"/>
      <c r="P53" s="4"/>
      <c r="Q53" s="4"/>
      <c r="R53" s="4"/>
      <c r="S53" s="4"/>
      <c r="T53" s="4"/>
      <c r="U53" s="4"/>
      <c r="V53" s="4"/>
      <c r="Y53" s="4"/>
      <c r="Z53" s="4"/>
      <c r="AA53" s="2"/>
      <c r="AB53" s="4"/>
      <c r="AC53" s="4"/>
      <c r="AD53" s="4"/>
      <c r="AE53" s="4"/>
      <c r="AF53" s="4"/>
      <c r="AG53" s="4"/>
      <c r="AH53" s="4"/>
      <c r="AK53" s="4"/>
      <c r="AL53" s="2"/>
      <c r="AM53" s="4"/>
      <c r="AN53" s="4"/>
      <c r="AO53" s="4"/>
      <c r="AP53" s="4"/>
      <c r="AQ53" s="4"/>
      <c r="AR53" s="4"/>
      <c r="AS53" s="4"/>
      <c r="AV53" s="4"/>
      <c r="AW53" s="2"/>
      <c r="AX53" s="4"/>
      <c r="AY53" s="1"/>
      <c r="AZ53" s="5"/>
      <c r="BA53" s="1"/>
      <c r="BB53" s="2"/>
      <c r="BD53" s="27" t="str">
        <f t="shared" si="2"/>
        <v/>
      </c>
    </row>
    <row r="54" spans="1:56" s="14" customFormat="1" ht="11.25" customHeight="1" x14ac:dyDescent="0.2">
      <c r="A54" s="11" t="s">
        <v>330</v>
      </c>
      <c r="B54" s="11" t="s">
        <v>76</v>
      </c>
      <c r="C54" s="11" t="s">
        <v>641</v>
      </c>
      <c r="D54" s="11" t="s">
        <v>642</v>
      </c>
      <c r="E54" s="13">
        <v>9.5</v>
      </c>
      <c r="F54" s="13">
        <v>9.6999999999999993</v>
      </c>
      <c r="G54" s="13">
        <v>9.6</v>
      </c>
      <c r="H54" s="13">
        <v>9.5</v>
      </c>
      <c r="I54" s="13">
        <v>9.6</v>
      </c>
      <c r="J54" s="13">
        <v>28.7</v>
      </c>
      <c r="K54" s="13">
        <v>0.7</v>
      </c>
      <c r="N54" s="13">
        <v>29.4</v>
      </c>
      <c r="O54" s="16">
        <v>80</v>
      </c>
      <c r="P54" s="13">
        <v>9.6</v>
      </c>
      <c r="Q54" s="13">
        <v>9.6999999999999993</v>
      </c>
      <c r="R54" s="13">
        <v>9.6999999999999993</v>
      </c>
      <c r="S54" s="13">
        <v>9.5</v>
      </c>
      <c r="T54" s="13">
        <v>9.5</v>
      </c>
      <c r="U54" s="13">
        <v>28.8</v>
      </c>
      <c r="V54" s="13">
        <v>1.1000000000000001</v>
      </c>
      <c r="Y54" s="13">
        <v>29.9</v>
      </c>
      <c r="Z54" s="13">
        <v>59.3</v>
      </c>
      <c r="AA54" s="11" t="s">
        <v>58</v>
      </c>
      <c r="AB54" s="13">
        <v>9.4</v>
      </c>
      <c r="AC54" s="13">
        <v>9.5</v>
      </c>
      <c r="AD54" s="13">
        <v>9.5</v>
      </c>
      <c r="AE54" s="13">
        <v>9.4</v>
      </c>
      <c r="AF54" s="13">
        <v>9.3000000000000007</v>
      </c>
      <c r="AG54" s="13">
        <v>28.3</v>
      </c>
      <c r="AH54" s="13">
        <v>1</v>
      </c>
      <c r="AK54" s="13">
        <v>29.3</v>
      </c>
      <c r="AL54" s="11" t="s">
        <v>58</v>
      </c>
      <c r="AM54" s="13">
        <v>9.5</v>
      </c>
      <c r="AN54" s="13">
        <v>9.5</v>
      </c>
      <c r="AO54" s="13">
        <v>9.4</v>
      </c>
      <c r="AP54" s="13">
        <v>9.5</v>
      </c>
      <c r="AQ54" s="13">
        <v>9.5</v>
      </c>
      <c r="AR54" s="13">
        <v>28.5</v>
      </c>
      <c r="AS54" s="13">
        <v>0.9</v>
      </c>
      <c r="AV54" s="13">
        <v>29.4</v>
      </c>
      <c r="AW54" s="11" t="s">
        <v>58</v>
      </c>
      <c r="AX54" s="13">
        <v>58.7</v>
      </c>
      <c r="AY54" s="15">
        <v>1</v>
      </c>
      <c r="AZ54" s="17">
        <v>118</v>
      </c>
      <c r="BA54" s="15">
        <v>1</v>
      </c>
      <c r="BB54" s="11" t="s">
        <v>333</v>
      </c>
      <c r="BD54" s="18" t="str">
        <f t="shared" si="2"/>
        <v>Qualified</v>
      </c>
    </row>
    <row r="55" spans="1:56" ht="11.25" customHeight="1" x14ac:dyDescent="0.2">
      <c r="A55" s="2" t="s">
        <v>125</v>
      </c>
      <c r="B55" s="2" t="s">
        <v>101</v>
      </c>
      <c r="C55" s="2" t="s">
        <v>641</v>
      </c>
      <c r="D55" s="2" t="s">
        <v>642</v>
      </c>
      <c r="E55" s="4">
        <v>9.1</v>
      </c>
      <c r="F55" s="4">
        <v>9</v>
      </c>
      <c r="G55" s="4">
        <v>9.1</v>
      </c>
      <c r="H55" s="4">
        <v>9</v>
      </c>
      <c r="I55" s="4">
        <v>9</v>
      </c>
      <c r="J55" s="4">
        <v>27.1</v>
      </c>
      <c r="K55" s="4">
        <v>0.7</v>
      </c>
      <c r="M55" s="3">
        <v>0.9</v>
      </c>
      <c r="N55" s="4">
        <v>26.9</v>
      </c>
      <c r="O55" s="9">
        <v>0</v>
      </c>
      <c r="P55" s="4">
        <v>9.3000000000000007</v>
      </c>
      <c r="Q55" s="4">
        <v>9.3000000000000007</v>
      </c>
      <c r="R55" s="4">
        <v>9.4</v>
      </c>
      <c r="S55" s="4">
        <v>9.1</v>
      </c>
      <c r="T55" s="4">
        <v>9.1</v>
      </c>
      <c r="U55" s="4">
        <v>27.7</v>
      </c>
      <c r="V55" s="4">
        <v>1.1000000000000001</v>
      </c>
      <c r="Y55" s="4">
        <v>28.8</v>
      </c>
      <c r="Z55" s="4">
        <v>55.7</v>
      </c>
      <c r="AA55" s="2" t="s">
        <v>58</v>
      </c>
      <c r="AB55" s="4">
        <v>9</v>
      </c>
      <c r="AC55" s="4">
        <v>9.1</v>
      </c>
      <c r="AD55" s="4">
        <v>9.1999999999999993</v>
      </c>
      <c r="AE55" s="4">
        <v>9.1</v>
      </c>
      <c r="AF55" s="4">
        <v>9</v>
      </c>
      <c r="AG55" s="4">
        <v>27.2</v>
      </c>
      <c r="AH55" s="4">
        <v>1</v>
      </c>
      <c r="AK55" s="4">
        <v>28.2</v>
      </c>
      <c r="AL55" s="2" t="s">
        <v>58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3">
        <v>0</v>
      </c>
      <c r="AU55" s="3">
        <v>0</v>
      </c>
      <c r="AV55" s="4">
        <v>0</v>
      </c>
      <c r="AW55" s="2" t="s">
        <v>58</v>
      </c>
      <c r="AX55" s="4">
        <v>28.2</v>
      </c>
      <c r="AY55" s="1">
        <v>2</v>
      </c>
      <c r="AZ55" s="5">
        <v>83.9</v>
      </c>
      <c r="BA55" s="1">
        <v>2</v>
      </c>
      <c r="BB55" s="2" t="s">
        <v>126</v>
      </c>
      <c r="BD55" s="27" t="str">
        <f t="shared" si="2"/>
        <v/>
      </c>
    </row>
    <row r="56" spans="1:56" ht="11.25" customHeight="1" x14ac:dyDescent="0.2">
      <c r="A56" s="2"/>
      <c r="B56" s="2"/>
      <c r="C56" s="2"/>
      <c r="D56" s="2"/>
      <c r="E56" s="4"/>
      <c r="F56" s="4"/>
      <c r="G56" s="4"/>
      <c r="H56" s="4"/>
      <c r="I56" s="4"/>
      <c r="J56" s="4"/>
      <c r="K56" s="4"/>
      <c r="M56" s="8"/>
      <c r="N56" s="4"/>
      <c r="O56" s="9"/>
      <c r="P56" s="4"/>
      <c r="Q56" s="4"/>
      <c r="R56" s="4"/>
      <c r="S56" s="4"/>
      <c r="T56" s="4"/>
      <c r="U56" s="4"/>
      <c r="V56" s="4"/>
      <c r="Y56" s="4"/>
      <c r="Z56" s="4"/>
      <c r="AA56" s="2"/>
      <c r="AB56" s="4"/>
      <c r="AC56" s="4"/>
      <c r="AD56" s="4"/>
      <c r="AE56" s="4"/>
      <c r="AF56" s="4"/>
      <c r="AG56" s="4"/>
      <c r="AH56" s="4"/>
      <c r="AK56" s="4"/>
      <c r="AL56" s="2"/>
      <c r="AM56" s="4"/>
      <c r="AN56" s="4"/>
      <c r="AO56" s="4"/>
      <c r="AP56" s="4"/>
      <c r="AQ56" s="4"/>
      <c r="AR56" s="4"/>
      <c r="AS56" s="4"/>
      <c r="AT56" s="8"/>
      <c r="AU56" s="8"/>
      <c r="AV56" s="4"/>
      <c r="AW56" s="2"/>
      <c r="AX56" s="4"/>
      <c r="AY56" s="1"/>
      <c r="AZ56" s="5"/>
      <c r="BA56" s="1"/>
      <c r="BB56" s="2"/>
      <c r="BD56" s="27" t="str">
        <f t="shared" si="2"/>
        <v/>
      </c>
    </row>
    <row r="57" spans="1:56" s="14" customFormat="1" ht="11.25" customHeight="1" x14ac:dyDescent="0.2">
      <c r="A57" s="11" t="s">
        <v>283</v>
      </c>
      <c r="B57" s="11" t="s">
        <v>76</v>
      </c>
      <c r="C57" s="11" t="s">
        <v>643</v>
      </c>
      <c r="D57" s="11" t="s">
        <v>644</v>
      </c>
      <c r="E57" s="13">
        <v>9.1999999999999993</v>
      </c>
      <c r="F57" s="13">
        <v>9.5</v>
      </c>
      <c r="G57" s="13">
        <v>9.5</v>
      </c>
      <c r="H57" s="13">
        <v>9.3000000000000007</v>
      </c>
      <c r="I57" s="13">
        <v>9.3000000000000007</v>
      </c>
      <c r="J57" s="13">
        <v>28.1</v>
      </c>
      <c r="K57" s="13">
        <v>0.7</v>
      </c>
      <c r="N57" s="13">
        <v>28.8</v>
      </c>
      <c r="O57" s="16">
        <v>74</v>
      </c>
      <c r="P57" s="13">
        <v>9.4</v>
      </c>
      <c r="Q57" s="13">
        <v>9.5</v>
      </c>
      <c r="R57" s="13">
        <v>9.4</v>
      </c>
      <c r="S57" s="13">
        <v>9.5</v>
      </c>
      <c r="T57" s="13">
        <v>9.4</v>
      </c>
      <c r="U57" s="13">
        <v>28.3</v>
      </c>
      <c r="V57" s="13">
        <v>1.1000000000000001</v>
      </c>
      <c r="X57" s="12">
        <v>0.9</v>
      </c>
      <c r="Y57" s="13">
        <v>28.5</v>
      </c>
      <c r="Z57" s="13">
        <v>57.3</v>
      </c>
      <c r="AA57" s="11" t="s">
        <v>58</v>
      </c>
      <c r="AB57" s="13">
        <v>9.3000000000000007</v>
      </c>
      <c r="AC57" s="13">
        <v>9.3000000000000007</v>
      </c>
      <c r="AD57" s="13">
        <v>9.4</v>
      </c>
      <c r="AE57" s="13">
        <v>9.4</v>
      </c>
      <c r="AF57" s="13">
        <v>9.1999999999999993</v>
      </c>
      <c r="AG57" s="13">
        <v>28</v>
      </c>
      <c r="AH57" s="13">
        <v>1</v>
      </c>
      <c r="AJ57" s="12">
        <v>0.9</v>
      </c>
      <c r="AK57" s="13">
        <v>28.1</v>
      </c>
      <c r="AL57" s="11" t="s">
        <v>58</v>
      </c>
      <c r="AM57" s="13">
        <v>9.4</v>
      </c>
      <c r="AN57" s="13">
        <v>9.4</v>
      </c>
      <c r="AO57" s="13">
        <v>9.3000000000000007</v>
      </c>
      <c r="AP57" s="13">
        <v>9.3000000000000007</v>
      </c>
      <c r="AQ57" s="13">
        <v>9.4</v>
      </c>
      <c r="AR57" s="13">
        <v>28.1</v>
      </c>
      <c r="AS57" s="13">
        <v>0.9</v>
      </c>
      <c r="AV57" s="13">
        <v>29</v>
      </c>
      <c r="AW57" s="11" t="s">
        <v>58</v>
      </c>
      <c r="AX57" s="13">
        <v>57.1</v>
      </c>
      <c r="AY57" s="15">
        <v>1</v>
      </c>
      <c r="AZ57" s="17">
        <v>114.4</v>
      </c>
      <c r="BA57" s="15">
        <v>1</v>
      </c>
      <c r="BB57" s="11" t="s">
        <v>286</v>
      </c>
      <c r="BD57" s="18" t="str">
        <f t="shared" si="2"/>
        <v>Qualified</v>
      </c>
    </row>
    <row r="58" spans="1:56" ht="11.25" customHeight="1" x14ac:dyDescent="0.2">
      <c r="A58" s="2"/>
      <c r="B58" s="2"/>
      <c r="C58" s="2"/>
      <c r="D58" s="2"/>
      <c r="E58" s="4"/>
      <c r="F58" s="4"/>
      <c r="G58" s="4"/>
      <c r="H58" s="4"/>
      <c r="I58" s="4"/>
      <c r="J58" s="4"/>
      <c r="K58" s="4"/>
      <c r="N58" s="4"/>
      <c r="O58" s="9"/>
      <c r="P58" s="4"/>
      <c r="Q58" s="4"/>
      <c r="R58" s="4"/>
      <c r="S58" s="4"/>
      <c r="T58" s="4"/>
      <c r="U58" s="4"/>
      <c r="V58" s="4"/>
      <c r="X58" s="8"/>
      <c r="Y58" s="4"/>
      <c r="Z58" s="4"/>
      <c r="AA58" s="2"/>
      <c r="AB58" s="4"/>
      <c r="AC58" s="4"/>
      <c r="AD58" s="4"/>
      <c r="AE58" s="4"/>
      <c r="AF58" s="4"/>
      <c r="AG58" s="4"/>
      <c r="AH58" s="4"/>
      <c r="AJ58" s="8"/>
      <c r="AK58" s="4"/>
      <c r="AL58" s="2"/>
      <c r="AM58" s="4"/>
      <c r="AN58" s="4"/>
      <c r="AO58" s="4"/>
      <c r="AP58" s="4"/>
      <c r="AQ58" s="4"/>
      <c r="AR58" s="4"/>
      <c r="AS58" s="4"/>
      <c r="AV58" s="4"/>
      <c r="AW58" s="2"/>
      <c r="AX58" s="4"/>
      <c r="AY58" s="1"/>
      <c r="AZ58" s="5"/>
      <c r="BA58" s="1"/>
      <c r="BB58" s="2"/>
      <c r="BD58" s="27" t="str">
        <f t="shared" si="2"/>
        <v/>
      </c>
    </row>
    <row r="59" spans="1:56" s="14" customFormat="1" ht="11.25" customHeight="1" x14ac:dyDescent="0.2">
      <c r="A59" s="11" t="s">
        <v>291</v>
      </c>
      <c r="B59" s="11" t="s">
        <v>180</v>
      </c>
      <c r="C59" s="11" t="s">
        <v>645</v>
      </c>
      <c r="D59" s="11" t="s">
        <v>646</v>
      </c>
      <c r="E59" s="13">
        <v>9.5</v>
      </c>
      <c r="F59" s="13">
        <v>9.4</v>
      </c>
      <c r="G59" s="13">
        <v>9.5</v>
      </c>
      <c r="H59" s="13">
        <v>9.4</v>
      </c>
      <c r="I59" s="13">
        <v>9.4</v>
      </c>
      <c r="J59" s="13">
        <v>28.3</v>
      </c>
      <c r="K59" s="13">
        <v>0.7</v>
      </c>
      <c r="N59" s="13">
        <v>29</v>
      </c>
      <c r="O59" s="16">
        <v>92</v>
      </c>
      <c r="P59" s="13">
        <v>9.5</v>
      </c>
      <c r="Q59" s="13">
        <v>9.5</v>
      </c>
      <c r="R59" s="13">
        <v>9.6</v>
      </c>
      <c r="S59" s="13">
        <v>9.6</v>
      </c>
      <c r="T59" s="13">
        <v>9.4</v>
      </c>
      <c r="U59" s="13">
        <v>28.6</v>
      </c>
      <c r="V59" s="13">
        <v>1.1000000000000001</v>
      </c>
      <c r="Y59" s="13">
        <v>29.7</v>
      </c>
      <c r="Z59" s="13">
        <v>58.7</v>
      </c>
      <c r="AA59" s="11" t="s">
        <v>58</v>
      </c>
      <c r="AB59" s="13">
        <v>9.3000000000000007</v>
      </c>
      <c r="AC59" s="13">
        <v>9.4</v>
      </c>
      <c r="AD59" s="13">
        <v>9.4</v>
      </c>
      <c r="AE59" s="13">
        <v>9.4</v>
      </c>
      <c r="AF59" s="13">
        <v>9.3000000000000007</v>
      </c>
      <c r="AG59" s="13">
        <v>28.1</v>
      </c>
      <c r="AH59" s="13">
        <v>1</v>
      </c>
      <c r="AK59" s="13">
        <v>29.1</v>
      </c>
      <c r="AL59" s="11" t="s">
        <v>58</v>
      </c>
      <c r="AM59" s="13">
        <v>9.4</v>
      </c>
      <c r="AN59" s="13">
        <v>9.5</v>
      </c>
      <c r="AO59" s="13">
        <v>9.5</v>
      </c>
      <c r="AP59" s="13">
        <v>9.5</v>
      </c>
      <c r="AQ59" s="13">
        <v>9.5</v>
      </c>
      <c r="AR59" s="13">
        <v>28.5</v>
      </c>
      <c r="AS59" s="13">
        <v>0.9</v>
      </c>
      <c r="AV59" s="13">
        <v>29.4</v>
      </c>
      <c r="AW59" s="11" t="s">
        <v>58</v>
      </c>
      <c r="AX59" s="13">
        <v>58.5</v>
      </c>
      <c r="AY59" s="15">
        <v>1</v>
      </c>
      <c r="AZ59" s="17">
        <v>117.2</v>
      </c>
      <c r="BA59" s="15">
        <v>1</v>
      </c>
      <c r="BB59" s="11" t="s">
        <v>292</v>
      </c>
      <c r="BD59" s="18" t="str">
        <f t="shared" si="2"/>
        <v>Qualified</v>
      </c>
    </row>
    <row r="60" spans="1:56" s="14" customFormat="1" ht="11.25" customHeight="1" x14ac:dyDescent="0.2">
      <c r="A60" s="11" t="s">
        <v>647</v>
      </c>
      <c r="B60" s="11" t="s">
        <v>581</v>
      </c>
      <c r="C60" s="11" t="s">
        <v>645</v>
      </c>
      <c r="D60" s="11" t="s">
        <v>646</v>
      </c>
      <c r="E60" s="13">
        <v>9.3000000000000007</v>
      </c>
      <c r="F60" s="13">
        <v>9.5</v>
      </c>
      <c r="G60" s="13">
        <v>9.4</v>
      </c>
      <c r="H60" s="13">
        <v>9.5</v>
      </c>
      <c r="I60" s="13">
        <v>9.3000000000000007</v>
      </c>
      <c r="J60" s="13">
        <v>28.2</v>
      </c>
      <c r="K60" s="13">
        <v>0.7</v>
      </c>
      <c r="M60" s="12">
        <v>0.9</v>
      </c>
      <c r="N60" s="13">
        <v>28</v>
      </c>
      <c r="O60" s="16">
        <v>82</v>
      </c>
      <c r="P60" s="13">
        <v>9.5</v>
      </c>
      <c r="Q60" s="13">
        <v>9.5</v>
      </c>
      <c r="R60" s="13">
        <v>9.5</v>
      </c>
      <c r="S60" s="13">
        <v>9.5</v>
      </c>
      <c r="T60" s="13">
        <v>9.3000000000000007</v>
      </c>
      <c r="U60" s="13">
        <v>28.5</v>
      </c>
      <c r="V60" s="13">
        <v>1.1000000000000001</v>
      </c>
      <c r="Y60" s="13">
        <v>29.6</v>
      </c>
      <c r="Z60" s="13">
        <v>57.6</v>
      </c>
      <c r="AA60" s="11" t="s">
        <v>58</v>
      </c>
      <c r="AB60" s="13">
        <v>9.3000000000000007</v>
      </c>
      <c r="AC60" s="13">
        <v>9.5</v>
      </c>
      <c r="AD60" s="13">
        <v>9.5</v>
      </c>
      <c r="AE60" s="13">
        <v>9.4</v>
      </c>
      <c r="AF60" s="13">
        <v>9.5</v>
      </c>
      <c r="AG60" s="13">
        <v>28.4</v>
      </c>
      <c r="AH60" s="13">
        <v>1</v>
      </c>
      <c r="AK60" s="13">
        <v>29.4</v>
      </c>
      <c r="AL60" s="11" t="s">
        <v>58</v>
      </c>
      <c r="AM60" s="13">
        <v>9.1999999999999993</v>
      </c>
      <c r="AN60" s="13">
        <v>9.1999999999999993</v>
      </c>
      <c r="AO60" s="13">
        <v>9.1</v>
      </c>
      <c r="AP60" s="13">
        <v>9</v>
      </c>
      <c r="AQ60" s="13">
        <v>9.1</v>
      </c>
      <c r="AR60" s="13">
        <v>27.4</v>
      </c>
      <c r="AS60" s="13">
        <v>0.9</v>
      </c>
      <c r="AV60" s="13">
        <v>28.3</v>
      </c>
      <c r="AW60" s="11" t="s">
        <v>58</v>
      </c>
      <c r="AX60" s="13">
        <v>57.7</v>
      </c>
      <c r="AY60" s="15">
        <v>2</v>
      </c>
      <c r="AZ60" s="17">
        <v>115.3</v>
      </c>
      <c r="BA60" s="15">
        <v>2</v>
      </c>
      <c r="BB60" s="11" t="s">
        <v>648</v>
      </c>
      <c r="BD60" s="18" t="str">
        <f t="shared" si="2"/>
        <v>Qualified</v>
      </c>
    </row>
    <row r="61" spans="1:56" ht="11.25" customHeight="1" x14ac:dyDescent="0.2">
      <c r="A61" s="2" t="s">
        <v>322</v>
      </c>
      <c r="B61" s="2" t="s">
        <v>76</v>
      </c>
      <c r="C61" s="2" t="s">
        <v>645</v>
      </c>
      <c r="D61" s="2" t="s">
        <v>646</v>
      </c>
      <c r="E61" s="4">
        <v>9.5</v>
      </c>
      <c r="F61" s="4">
        <v>9.4</v>
      </c>
      <c r="G61" s="4">
        <v>9.4</v>
      </c>
      <c r="H61" s="4">
        <v>9.4</v>
      </c>
      <c r="I61" s="4">
        <v>9.3000000000000007</v>
      </c>
      <c r="J61" s="4">
        <v>28.2</v>
      </c>
      <c r="K61" s="4">
        <v>0.7</v>
      </c>
      <c r="M61" s="3">
        <v>0.9</v>
      </c>
      <c r="N61" s="4">
        <v>28</v>
      </c>
      <c r="O61" s="9">
        <v>72</v>
      </c>
      <c r="P61" s="4">
        <v>9.1</v>
      </c>
      <c r="Q61" s="4">
        <v>9.1999999999999993</v>
      </c>
      <c r="R61" s="4">
        <v>9.3000000000000007</v>
      </c>
      <c r="S61" s="4">
        <v>9.1</v>
      </c>
      <c r="T61" s="4">
        <v>9.1999999999999993</v>
      </c>
      <c r="U61" s="4">
        <v>27.5</v>
      </c>
      <c r="V61" s="4">
        <v>1.1000000000000001</v>
      </c>
      <c r="X61" s="3">
        <v>0.3</v>
      </c>
      <c r="Y61" s="4">
        <v>28.3</v>
      </c>
      <c r="Z61" s="4">
        <v>56.3</v>
      </c>
      <c r="AA61" s="2" t="s">
        <v>58</v>
      </c>
      <c r="AB61" s="4">
        <v>9.4</v>
      </c>
      <c r="AC61" s="4">
        <v>9.4</v>
      </c>
      <c r="AD61" s="4">
        <v>9.4</v>
      </c>
      <c r="AE61" s="4">
        <v>9.4</v>
      </c>
      <c r="AF61" s="4">
        <v>9.4</v>
      </c>
      <c r="AG61" s="4">
        <v>28.2</v>
      </c>
      <c r="AH61" s="4">
        <v>1</v>
      </c>
      <c r="AJ61" s="3">
        <v>0.9</v>
      </c>
      <c r="AK61" s="4">
        <v>28.3</v>
      </c>
      <c r="AL61" s="2" t="s">
        <v>58</v>
      </c>
      <c r="AM61" s="4">
        <v>9.4</v>
      </c>
      <c r="AN61" s="4">
        <v>9.4</v>
      </c>
      <c r="AO61" s="4">
        <v>9.5</v>
      </c>
      <c r="AP61" s="4">
        <v>9.4</v>
      </c>
      <c r="AQ61" s="4">
        <v>9.4</v>
      </c>
      <c r="AR61" s="4">
        <v>28.2</v>
      </c>
      <c r="AS61" s="4">
        <v>0.9</v>
      </c>
      <c r="AV61" s="4">
        <v>29.1</v>
      </c>
      <c r="AW61" s="2" t="s">
        <v>58</v>
      </c>
      <c r="AX61" s="4">
        <v>57.4</v>
      </c>
      <c r="AY61" s="1">
        <v>3</v>
      </c>
      <c r="AZ61" s="5">
        <v>113.7</v>
      </c>
      <c r="BA61" s="1">
        <v>3</v>
      </c>
      <c r="BB61" s="2" t="s">
        <v>323</v>
      </c>
      <c r="BD61" s="27" t="str">
        <f t="shared" si="2"/>
        <v>Qualified</v>
      </c>
    </row>
    <row r="62" spans="1:56" ht="11.25" customHeight="1" x14ac:dyDescent="0.2">
      <c r="A62" s="2"/>
      <c r="B62" s="2"/>
      <c r="C62" s="2"/>
      <c r="D62" s="2"/>
      <c r="E62" s="4"/>
      <c r="F62" s="4"/>
      <c r="G62" s="4"/>
      <c r="H62" s="4"/>
      <c r="I62" s="4"/>
      <c r="J62" s="4"/>
      <c r="K62" s="4"/>
      <c r="M62" s="8"/>
      <c r="N62" s="4"/>
      <c r="O62" s="9"/>
      <c r="P62" s="4"/>
      <c r="Q62" s="4"/>
      <c r="R62" s="4"/>
      <c r="S62" s="4"/>
      <c r="T62" s="4"/>
      <c r="U62" s="4"/>
      <c r="V62" s="4"/>
      <c r="X62" s="3"/>
      <c r="Y62" s="4"/>
      <c r="Z62" s="4"/>
      <c r="AA62" s="2"/>
      <c r="AB62" s="4"/>
      <c r="AC62" s="4"/>
      <c r="AD62" s="4"/>
      <c r="AE62" s="4"/>
      <c r="AF62" s="4"/>
      <c r="AG62" s="4"/>
      <c r="AH62" s="4"/>
      <c r="AJ62" s="8"/>
      <c r="AK62" s="4"/>
      <c r="AL62" s="2"/>
      <c r="AM62" s="4"/>
      <c r="AN62" s="4"/>
      <c r="AO62" s="4"/>
      <c r="AP62" s="4"/>
      <c r="AQ62" s="4"/>
      <c r="AR62" s="4"/>
      <c r="AS62" s="4"/>
      <c r="AV62" s="4"/>
      <c r="AW62" s="2"/>
      <c r="AX62" s="4"/>
      <c r="AY62" s="1"/>
      <c r="AZ62" s="5"/>
      <c r="BA62" s="1"/>
      <c r="BB62" s="2"/>
      <c r="BD62" s="27" t="str">
        <f t="shared" si="2"/>
        <v/>
      </c>
    </row>
    <row r="63" spans="1:56" s="14" customFormat="1" ht="11.25" customHeight="1" x14ac:dyDescent="0.2">
      <c r="A63" s="11" t="s">
        <v>649</v>
      </c>
      <c r="B63" s="11" t="s">
        <v>180</v>
      </c>
      <c r="C63" s="11" t="s">
        <v>650</v>
      </c>
      <c r="D63" s="11" t="s">
        <v>651</v>
      </c>
      <c r="E63" s="13">
        <v>9.3000000000000007</v>
      </c>
      <c r="F63" s="13">
        <v>9.1999999999999993</v>
      </c>
      <c r="G63" s="13">
        <v>9.4</v>
      </c>
      <c r="H63" s="13">
        <v>9.4</v>
      </c>
      <c r="I63" s="13">
        <v>9.3000000000000007</v>
      </c>
      <c r="J63" s="13">
        <v>28</v>
      </c>
      <c r="K63" s="13">
        <v>0.7</v>
      </c>
      <c r="N63" s="13">
        <v>28.7</v>
      </c>
      <c r="O63" s="16">
        <v>82</v>
      </c>
      <c r="P63" s="13">
        <v>9.1999999999999993</v>
      </c>
      <c r="Q63" s="13">
        <v>9.4</v>
      </c>
      <c r="R63" s="13">
        <v>9.3000000000000007</v>
      </c>
      <c r="S63" s="13">
        <v>9.3000000000000007</v>
      </c>
      <c r="T63" s="13">
        <v>9.1999999999999993</v>
      </c>
      <c r="U63" s="13">
        <v>27.8</v>
      </c>
      <c r="V63" s="13">
        <v>1.1000000000000001</v>
      </c>
      <c r="X63" s="12">
        <v>0.3</v>
      </c>
      <c r="Y63" s="13">
        <v>28.6</v>
      </c>
      <c r="Z63" s="13">
        <v>57.3</v>
      </c>
      <c r="AA63" s="11" t="s">
        <v>58</v>
      </c>
      <c r="AB63" s="13">
        <v>9.3000000000000007</v>
      </c>
      <c r="AC63" s="13">
        <v>9.4</v>
      </c>
      <c r="AD63" s="13">
        <v>9.4</v>
      </c>
      <c r="AE63" s="13">
        <v>9.4</v>
      </c>
      <c r="AF63" s="13">
        <v>9.1999999999999993</v>
      </c>
      <c r="AG63" s="13">
        <v>28.1</v>
      </c>
      <c r="AH63" s="13">
        <v>1</v>
      </c>
      <c r="AK63" s="13">
        <v>29.1</v>
      </c>
      <c r="AL63" s="11" t="s">
        <v>58</v>
      </c>
      <c r="AM63" s="13">
        <v>9.4</v>
      </c>
      <c r="AN63" s="13">
        <v>9.5</v>
      </c>
      <c r="AO63" s="13">
        <v>9.5</v>
      </c>
      <c r="AP63" s="13">
        <v>9.5</v>
      </c>
      <c r="AQ63" s="13">
        <v>9.4</v>
      </c>
      <c r="AR63" s="13">
        <v>28.4</v>
      </c>
      <c r="AS63" s="13">
        <v>0.9</v>
      </c>
      <c r="AV63" s="13">
        <v>29.3</v>
      </c>
      <c r="AW63" s="11" t="s">
        <v>58</v>
      </c>
      <c r="AX63" s="13">
        <v>58.4</v>
      </c>
      <c r="AY63" s="15">
        <v>1</v>
      </c>
      <c r="AZ63" s="17">
        <v>115.7</v>
      </c>
      <c r="BA63" s="15">
        <v>1</v>
      </c>
      <c r="BB63" s="11" t="s">
        <v>421</v>
      </c>
      <c r="BD63" s="18" t="str">
        <f t="shared" si="2"/>
        <v>Qualified</v>
      </c>
    </row>
    <row r="64" spans="1:56" ht="11.25" customHeight="1" x14ac:dyDescent="0.2">
      <c r="A64" s="2"/>
      <c r="B64" s="2"/>
      <c r="C64" s="2"/>
      <c r="D64" s="2"/>
      <c r="E64" s="4"/>
      <c r="F64" s="4"/>
      <c r="G64" s="4"/>
      <c r="H64" s="4"/>
      <c r="I64" s="4"/>
      <c r="J64" s="4"/>
      <c r="K64" s="4"/>
      <c r="N64" s="4"/>
      <c r="O64" s="9"/>
      <c r="P64" s="4"/>
      <c r="Q64" s="4"/>
      <c r="R64" s="4"/>
      <c r="S64" s="4"/>
      <c r="T64" s="4"/>
      <c r="U64" s="4"/>
      <c r="V64" s="4"/>
      <c r="X64" s="8"/>
      <c r="Y64" s="4"/>
      <c r="Z64" s="4"/>
      <c r="AA64" s="2"/>
      <c r="AB64" s="4"/>
      <c r="AC64" s="4"/>
      <c r="AD64" s="4"/>
      <c r="AE64" s="4"/>
      <c r="AF64" s="4"/>
      <c r="AG64" s="4"/>
      <c r="AH64" s="4"/>
      <c r="AK64" s="4"/>
      <c r="AL64" s="2"/>
      <c r="AM64" s="4"/>
      <c r="AN64" s="4"/>
      <c r="AO64" s="4"/>
      <c r="AP64" s="4"/>
      <c r="AQ64" s="4"/>
      <c r="AR64" s="4"/>
      <c r="AS64" s="4"/>
      <c r="AV64" s="4"/>
      <c r="AW64" s="2"/>
      <c r="AX64" s="4"/>
      <c r="AY64" s="1"/>
      <c r="AZ64" s="5"/>
      <c r="BA64" s="1"/>
      <c r="BB64" s="2"/>
      <c r="BD64" s="27" t="str">
        <f t="shared" si="2"/>
        <v/>
      </c>
    </row>
    <row r="65" spans="1:56" ht="11.25" customHeight="1" x14ac:dyDescent="0.2">
      <c r="A65" s="2" t="s">
        <v>422</v>
      </c>
      <c r="B65" s="2" t="s">
        <v>92</v>
      </c>
      <c r="C65" s="2" t="s">
        <v>652</v>
      </c>
      <c r="D65" s="2" t="s">
        <v>653</v>
      </c>
      <c r="E65" s="4">
        <v>9.3000000000000007</v>
      </c>
      <c r="F65" s="4">
        <v>9.1999999999999993</v>
      </c>
      <c r="G65" s="4">
        <v>9.5</v>
      </c>
      <c r="H65" s="4">
        <v>9.3000000000000007</v>
      </c>
      <c r="I65" s="4">
        <v>9.4</v>
      </c>
      <c r="J65" s="4">
        <v>28</v>
      </c>
      <c r="K65" s="4">
        <v>1.2</v>
      </c>
      <c r="N65" s="4">
        <v>29.2</v>
      </c>
      <c r="O65" s="9">
        <v>80</v>
      </c>
      <c r="P65" s="4">
        <v>9.1</v>
      </c>
      <c r="Q65" s="4">
        <v>9.3000000000000007</v>
      </c>
      <c r="R65" s="4">
        <v>9.3000000000000007</v>
      </c>
      <c r="S65" s="4">
        <v>9.1</v>
      </c>
      <c r="T65" s="4">
        <v>9</v>
      </c>
      <c r="U65" s="4">
        <v>27.5</v>
      </c>
      <c r="V65" s="4">
        <v>1.2</v>
      </c>
      <c r="Y65" s="4">
        <v>28.7</v>
      </c>
      <c r="Z65" s="4">
        <v>57.9</v>
      </c>
      <c r="AA65" s="2" t="s">
        <v>58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K65" s="4">
        <v>0</v>
      </c>
      <c r="AL65" s="2" t="s">
        <v>58</v>
      </c>
      <c r="AM65" s="4">
        <v>9.1</v>
      </c>
      <c r="AN65" s="4">
        <v>9</v>
      </c>
      <c r="AO65" s="4">
        <v>9.1</v>
      </c>
      <c r="AP65" s="4">
        <v>9.1</v>
      </c>
      <c r="AQ65" s="4">
        <v>9</v>
      </c>
      <c r="AR65" s="4">
        <v>27.2</v>
      </c>
      <c r="AS65" s="4">
        <v>1.2</v>
      </c>
      <c r="AU65" s="3">
        <v>0.3</v>
      </c>
      <c r="AV65" s="4">
        <v>28.1</v>
      </c>
      <c r="AW65" s="2" t="s">
        <v>58</v>
      </c>
      <c r="AX65" s="4">
        <v>28.1</v>
      </c>
      <c r="AY65" s="1">
        <v>1</v>
      </c>
      <c r="AZ65" s="5">
        <v>86</v>
      </c>
      <c r="BA65" s="1">
        <v>1</v>
      </c>
      <c r="BB65" s="2" t="s">
        <v>425</v>
      </c>
      <c r="BD65" s="27" t="str">
        <f t="shared" ref="BD65:BD73" si="3">IF(AND(AZ65&gt;=114.1,O65&gt;=70),"Qualified","")</f>
        <v/>
      </c>
    </row>
    <row r="66" spans="1:56" ht="11.25" customHeight="1" x14ac:dyDescent="0.2">
      <c r="A66" s="2"/>
      <c r="B66" s="2"/>
      <c r="C66" s="2"/>
      <c r="D66" s="2"/>
      <c r="E66" s="4"/>
      <c r="F66" s="4"/>
      <c r="G66" s="4"/>
      <c r="H66" s="4"/>
      <c r="I66" s="4"/>
      <c r="J66" s="4"/>
      <c r="K66" s="4"/>
      <c r="N66" s="4"/>
      <c r="O66" s="9"/>
      <c r="P66" s="4"/>
      <c r="Q66" s="4"/>
      <c r="R66" s="4"/>
      <c r="S66" s="4"/>
      <c r="T66" s="4"/>
      <c r="U66" s="4"/>
      <c r="V66" s="4"/>
      <c r="Y66" s="4"/>
      <c r="Z66" s="4"/>
      <c r="AA66" s="2"/>
      <c r="AB66" s="4"/>
      <c r="AC66" s="4"/>
      <c r="AD66" s="4"/>
      <c r="AE66" s="4"/>
      <c r="AF66" s="4"/>
      <c r="AG66" s="4"/>
      <c r="AH66" s="4"/>
      <c r="AK66" s="4"/>
      <c r="AL66" s="2"/>
      <c r="AM66" s="4"/>
      <c r="AN66" s="4"/>
      <c r="AO66" s="4"/>
      <c r="AP66" s="4"/>
      <c r="AQ66" s="4"/>
      <c r="AR66" s="4"/>
      <c r="AS66" s="4"/>
      <c r="AU66" s="8"/>
      <c r="AV66" s="4"/>
      <c r="AW66" s="2"/>
      <c r="AX66" s="4"/>
      <c r="AY66" s="1"/>
      <c r="AZ66" s="5"/>
      <c r="BA66" s="1"/>
      <c r="BB66" s="2"/>
      <c r="BD66" s="27" t="str">
        <f t="shared" si="3"/>
        <v/>
      </c>
    </row>
    <row r="67" spans="1:56" s="14" customFormat="1" ht="11.25" customHeight="1" x14ac:dyDescent="0.2">
      <c r="A67" s="11" t="s">
        <v>436</v>
      </c>
      <c r="B67" s="11" t="s">
        <v>92</v>
      </c>
      <c r="C67" s="11" t="s">
        <v>654</v>
      </c>
      <c r="D67" s="11" t="s">
        <v>655</v>
      </c>
      <c r="E67" s="13">
        <v>9.4</v>
      </c>
      <c r="F67" s="13">
        <v>9.4</v>
      </c>
      <c r="G67" s="13">
        <v>9.5</v>
      </c>
      <c r="H67" s="13">
        <v>9.4</v>
      </c>
      <c r="I67" s="13">
        <v>9.4</v>
      </c>
      <c r="J67" s="13">
        <v>28.2</v>
      </c>
      <c r="K67" s="13">
        <v>1.2</v>
      </c>
      <c r="N67" s="13">
        <v>29.4</v>
      </c>
      <c r="O67" s="16">
        <v>84</v>
      </c>
      <c r="P67" s="13">
        <v>9.1</v>
      </c>
      <c r="Q67" s="13">
        <v>9.1</v>
      </c>
      <c r="R67" s="13">
        <v>9.3000000000000007</v>
      </c>
      <c r="S67" s="13">
        <v>9.1</v>
      </c>
      <c r="T67" s="13">
        <v>9.1999999999999993</v>
      </c>
      <c r="U67" s="13">
        <v>27.4</v>
      </c>
      <c r="V67" s="13">
        <v>1.2</v>
      </c>
      <c r="X67" s="12">
        <v>0.9</v>
      </c>
      <c r="Y67" s="13">
        <v>27.7</v>
      </c>
      <c r="Z67" s="13">
        <v>57.1</v>
      </c>
      <c r="AA67" s="11" t="s">
        <v>58</v>
      </c>
      <c r="AB67" s="13">
        <v>9.3000000000000007</v>
      </c>
      <c r="AC67" s="13">
        <v>9.3000000000000007</v>
      </c>
      <c r="AD67" s="13">
        <v>9.4</v>
      </c>
      <c r="AE67" s="13">
        <v>9.3000000000000007</v>
      </c>
      <c r="AF67" s="13">
        <v>9.4</v>
      </c>
      <c r="AG67" s="13">
        <v>28</v>
      </c>
      <c r="AH67" s="13">
        <v>1.3</v>
      </c>
      <c r="AK67" s="13">
        <v>29.3</v>
      </c>
      <c r="AL67" s="11" t="s">
        <v>58</v>
      </c>
      <c r="AM67" s="13">
        <v>9.1999999999999993</v>
      </c>
      <c r="AN67" s="13">
        <v>9.1999999999999993</v>
      </c>
      <c r="AO67" s="13">
        <v>9.4</v>
      </c>
      <c r="AP67" s="13">
        <v>9.1999999999999993</v>
      </c>
      <c r="AQ67" s="13">
        <v>9.1999999999999993</v>
      </c>
      <c r="AR67" s="13">
        <v>27.6</v>
      </c>
      <c r="AS67" s="13">
        <v>1.2</v>
      </c>
      <c r="AV67" s="13">
        <v>28.8</v>
      </c>
      <c r="AW67" s="11" t="s">
        <v>58</v>
      </c>
      <c r="AX67" s="13">
        <v>58.1</v>
      </c>
      <c r="AY67" s="15">
        <v>1</v>
      </c>
      <c r="AZ67" s="17">
        <v>115.2</v>
      </c>
      <c r="BA67" s="15">
        <v>1</v>
      </c>
      <c r="BB67" s="11" t="s">
        <v>437</v>
      </c>
      <c r="BD67" s="18" t="str">
        <f t="shared" si="3"/>
        <v>Qualified</v>
      </c>
    </row>
    <row r="68" spans="1:56" ht="11.25" customHeight="1" x14ac:dyDescent="0.2">
      <c r="A68" s="2"/>
      <c r="B68" s="2"/>
      <c r="C68" s="2"/>
      <c r="D68" s="2"/>
      <c r="E68" s="4"/>
      <c r="F68" s="4"/>
      <c r="G68" s="4"/>
      <c r="H68" s="4"/>
      <c r="I68" s="4"/>
      <c r="J68" s="4"/>
      <c r="K68" s="4"/>
      <c r="N68" s="4"/>
      <c r="O68" s="9"/>
      <c r="P68" s="4"/>
      <c r="Q68" s="4"/>
      <c r="R68" s="4"/>
      <c r="S68" s="4"/>
      <c r="T68" s="4"/>
      <c r="U68" s="4"/>
      <c r="V68" s="4"/>
      <c r="X68" s="8"/>
      <c r="Y68" s="4"/>
      <c r="Z68" s="4"/>
      <c r="AA68" s="2"/>
      <c r="AB68" s="4"/>
      <c r="AC68" s="4"/>
      <c r="AD68" s="4"/>
      <c r="AE68" s="4"/>
      <c r="AF68" s="4"/>
      <c r="AG68" s="4"/>
      <c r="AH68" s="4"/>
      <c r="AK68" s="4"/>
      <c r="AL68" s="2"/>
      <c r="AM68" s="4"/>
      <c r="AN68" s="4"/>
      <c r="AO68" s="4"/>
      <c r="AP68" s="4"/>
      <c r="AQ68" s="4"/>
      <c r="AR68" s="4"/>
      <c r="AS68" s="4"/>
      <c r="AV68" s="4"/>
      <c r="AW68" s="2"/>
      <c r="AX68" s="4"/>
      <c r="AY68" s="1"/>
      <c r="AZ68" s="5"/>
      <c r="BA68" s="1"/>
      <c r="BB68" s="2"/>
      <c r="BD68" s="27" t="str">
        <f t="shared" si="3"/>
        <v/>
      </c>
    </row>
    <row r="69" spans="1:56" s="14" customFormat="1" ht="11.25" customHeight="1" x14ac:dyDescent="0.2">
      <c r="A69" s="11" t="s">
        <v>656</v>
      </c>
      <c r="B69" s="11" t="s">
        <v>55</v>
      </c>
      <c r="C69" s="11" t="s">
        <v>657</v>
      </c>
      <c r="D69" s="11" t="s">
        <v>658</v>
      </c>
      <c r="E69" s="13">
        <v>9.1999999999999993</v>
      </c>
      <c r="F69" s="13">
        <v>9.4</v>
      </c>
      <c r="G69" s="13">
        <v>9.3000000000000007</v>
      </c>
      <c r="H69" s="13">
        <v>9.3000000000000007</v>
      </c>
      <c r="I69" s="13">
        <v>9.1</v>
      </c>
      <c r="J69" s="13">
        <v>27.8</v>
      </c>
      <c r="K69" s="13">
        <v>1.2</v>
      </c>
      <c r="N69" s="13">
        <v>29</v>
      </c>
      <c r="O69" s="16">
        <v>86</v>
      </c>
      <c r="P69" s="13">
        <v>9.3000000000000007</v>
      </c>
      <c r="Q69" s="13">
        <v>9.3000000000000007</v>
      </c>
      <c r="R69" s="13">
        <v>9.4</v>
      </c>
      <c r="S69" s="13">
        <v>9.5</v>
      </c>
      <c r="T69" s="13">
        <v>9.3000000000000007</v>
      </c>
      <c r="U69" s="13">
        <v>28</v>
      </c>
      <c r="V69" s="13">
        <v>1.2</v>
      </c>
      <c r="Y69" s="13">
        <v>29.2</v>
      </c>
      <c r="Z69" s="13">
        <v>58.2</v>
      </c>
      <c r="AA69" s="11" t="s">
        <v>58</v>
      </c>
      <c r="AB69" s="13">
        <v>9.1</v>
      </c>
      <c r="AC69" s="13">
        <v>9.1</v>
      </c>
      <c r="AD69" s="13">
        <v>9.3000000000000007</v>
      </c>
      <c r="AE69" s="13">
        <v>9</v>
      </c>
      <c r="AF69" s="13">
        <v>9</v>
      </c>
      <c r="AG69" s="13">
        <v>27.2</v>
      </c>
      <c r="AH69" s="13">
        <v>1.3</v>
      </c>
      <c r="AJ69" s="12">
        <v>0.3</v>
      </c>
      <c r="AK69" s="13">
        <v>28.2</v>
      </c>
      <c r="AL69" s="11" t="s">
        <v>58</v>
      </c>
      <c r="AM69" s="13">
        <v>9.4</v>
      </c>
      <c r="AN69" s="13">
        <v>9.5</v>
      </c>
      <c r="AO69" s="13">
        <v>9.4</v>
      </c>
      <c r="AP69" s="13">
        <v>9.4</v>
      </c>
      <c r="AQ69" s="13">
        <v>9.4</v>
      </c>
      <c r="AR69" s="13">
        <v>28.2</v>
      </c>
      <c r="AS69" s="13">
        <v>1.2</v>
      </c>
      <c r="AV69" s="13">
        <v>29.4</v>
      </c>
      <c r="AW69" s="11" t="s">
        <v>58</v>
      </c>
      <c r="AX69" s="13">
        <v>57.6</v>
      </c>
      <c r="AY69" s="15">
        <v>1</v>
      </c>
      <c r="AZ69" s="17">
        <v>115.8</v>
      </c>
      <c r="BA69" s="15">
        <v>1</v>
      </c>
      <c r="BB69" s="11" t="s">
        <v>659</v>
      </c>
      <c r="BD69" s="18" t="str">
        <f t="shared" si="3"/>
        <v>Qualified</v>
      </c>
    </row>
    <row r="70" spans="1:56" s="14" customFormat="1" ht="11.25" customHeight="1" x14ac:dyDescent="0.2">
      <c r="A70" s="11" t="s">
        <v>660</v>
      </c>
      <c r="B70" s="11" t="s">
        <v>661</v>
      </c>
      <c r="C70" s="11" t="s">
        <v>657</v>
      </c>
      <c r="D70" s="11" t="s">
        <v>658</v>
      </c>
      <c r="E70" s="13">
        <v>9.1</v>
      </c>
      <c r="F70" s="13">
        <v>9.1999999999999993</v>
      </c>
      <c r="G70" s="13">
        <v>9.3000000000000007</v>
      </c>
      <c r="H70" s="13">
        <v>9.1999999999999993</v>
      </c>
      <c r="I70" s="13">
        <v>9.1</v>
      </c>
      <c r="J70" s="13">
        <v>27.5</v>
      </c>
      <c r="K70" s="13">
        <v>1.2</v>
      </c>
      <c r="M70" s="12">
        <v>0.9</v>
      </c>
      <c r="N70" s="13">
        <v>27.8</v>
      </c>
      <c r="O70" s="16">
        <v>88</v>
      </c>
      <c r="P70" s="13">
        <v>9.3000000000000007</v>
      </c>
      <c r="Q70" s="13">
        <v>9.3000000000000007</v>
      </c>
      <c r="R70" s="13">
        <v>9.4</v>
      </c>
      <c r="S70" s="13">
        <v>9.4</v>
      </c>
      <c r="T70" s="13">
        <v>9.1999999999999993</v>
      </c>
      <c r="U70" s="13">
        <v>28</v>
      </c>
      <c r="V70" s="13">
        <v>1.2</v>
      </c>
      <c r="Y70" s="13">
        <v>29.2</v>
      </c>
      <c r="Z70" s="13">
        <v>57</v>
      </c>
      <c r="AA70" s="11" t="s">
        <v>58</v>
      </c>
      <c r="AB70" s="13">
        <v>9.3000000000000007</v>
      </c>
      <c r="AC70" s="13">
        <v>9.3000000000000007</v>
      </c>
      <c r="AD70" s="13">
        <v>9.4</v>
      </c>
      <c r="AE70" s="13">
        <v>9.4</v>
      </c>
      <c r="AF70" s="13">
        <v>9.1999999999999993</v>
      </c>
      <c r="AG70" s="13">
        <v>28</v>
      </c>
      <c r="AH70" s="13">
        <v>1.3</v>
      </c>
      <c r="AJ70" s="12">
        <v>0.9</v>
      </c>
      <c r="AK70" s="13">
        <v>28.4</v>
      </c>
      <c r="AL70" s="11" t="s">
        <v>58</v>
      </c>
      <c r="AM70" s="13">
        <v>9.3000000000000007</v>
      </c>
      <c r="AN70" s="13">
        <v>9.4</v>
      </c>
      <c r="AO70" s="13">
        <v>9.3000000000000007</v>
      </c>
      <c r="AP70" s="13">
        <v>9.4</v>
      </c>
      <c r="AQ70" s="13">
        <v>9.1</v>
      </c>
      <c r="AR70" s="13">
        <v>28</v>
      </c>
      <c r="AS70" s="13">
        <v>1.2</v>
      </c>
      <c r="AV70" s="13">
        <v>29.2</v>
      </c>
      <c r="AW70" s="11" t="s">
        <v>58</v>
      </c>
      <c r="AX70" s="13">
        <v>57.6</v>
      </c>
      <c r="AY70" s="15">
        <v>1</v>
      </c>
      <c r="AZ70" s="17">
        <v>114.6</v>
      </c>
      <c r="BA70" s="15">
        <v>2</v>
      </c>
      <c r="BB70" s="11" t="s">
        <v>662</v>
      </c>
      <c r="BD70" s="18" t="str">
        <f t="shared" si="3"/>
        <v>Qualified</v>
      </c>
    </row>
    <row r="71" spans="1:56" ht="11.25" customHeight="1" x14ac:dyDescent="0.2">
      <c r="A71" s="2"/>
      <c r="B71" s="2"/>
      <c r="C71" s="2"/>
      <c r="D71" s="2"/>
      <c r="E71" s="4"/>
      <c r="F71" s="4"/>
      <c r="G71" s="4"/>
      <c r="H71" s="4"/>
      <c r="I71" s="4"/>
      <c r="J71" s="4"/>
      <c r="K71" s="4"/>
      <c r="M71" s="3"/>
      <c r="N71" s="4"/>
      <c r="O71" s="9"/>
      <c r="P71" s="4"/>
      <c r="Q71" s="4"/>
      <c r="R71" s="4"/>
      <c r="S71" s="4"/>
      <c r="T71" s="4"/>
      <c r="U71" s="4"/>
      <c r="V71" s="4"/>
      <c r="Y71" s="4"/>
      <c r="Z71" s="4"/>
      <c r="AA71" s="2"/>
      <c r="AB71" s="4"/>
      <c r="AC71" s="4"/>
      <c r="AD71" s="4"/>
      <c r="AE71" s="4"/>
      <c r="AF71" s="4"/>
      <c r="AG71" s="4"/>
      <c r="AH71" s="4"/>
      <c r="AJ71" s="8"/>
      <c r="AK71" s="4"/>
      <c r="AL71" s="2"/>
      <c r="AM71" s="4"/>
      <c r="AN71" s="4"/>
      <c r="AO71" s="4"/>
      <c r="AP71" s="4"/>
      <c r="AQ71" s="4"/>
      <c r="AR71" s="4"/>
      <c r="AS71" s="4"/>
      <c r="AV71" s="4"/>
      <c r="AW71" s="2"/>
      <c r="AX71" s="4"/>
      <c r="AY71" s="1"/>
      <c r="AZ71" s="5"/>
      <c r="BA71" s="1"/>
      <c r="BB71" s="2"/>
      <c r="BD71" s="27" t="str">
        <f t="shared" si="3"/>
        <v/>
      </c>
    </row>
    <row r="72" spans="1:56" s="14" customFormat="1" ht="11.25" customHeight="1" x14ac:dyDescent="0.2">
      <c r="A72" s="11" t="s">
        <v>663</v>
      </c>
      <c r="B72" s="11" t="s">
        <v>581</v>
      </c>
      <c r="C72" s="11" t="s">
        <v>664</v>
      </c>
      <c r="D72" s="11" t="s">
        <v>665</v>
      </c>
      <c r="E72" s="13">
        <v>9.5</v>
      </c>
      <c r="F72" s="13">
        <v>9.5</v>
      </c>
      <c r="G72" s="13">
        <v>9.5</v>
      </c>
      <c r="H72" s="13">
        <v>9.5</v>
      </c>
      <c r="I72" s="13">
        <v>9.4</v>
      </c>
      <c r="J72" s="13">
        <v>28.5</v>
      </c>
      <c r="K72" s="13">
        <v>1.2</v>
      </c>
      <c r="M72" s="12">
        <v>0.9</v>
      </c>
      <c r="N72" s="13">
        <v>28.8</v>
      </c>
      <c r="O72" s="16">
        <v>84</v>
      </c>
      <c r="P72" s="13">
        <v>9.3000000000000007</v>
      </c>
      <c r="Q72" s="13">
        <v>9.4</v>
      </c>
      <c r="R72" s="13">
        <v>9.4</v>
      </c>
      <c r="S72" s="13">
        <v>9.5</v>
      </c>
      <c r="T72" s="13">
        <v>9.3000000000000007</v>
      </c>
      <c r="U72" s="13">
        <v>28.1</v>
      </c>
      <c r="V72" s="13">
        <v>1.2</v>
      </c>
      <c r="Y72" s="13">
        <v>29.3</v>
      </c>
      <c r="Z72" s="13">
        <v>58.1</v>
      </c>
      <c r="AA72" s="11" t="s">
        <v>58</v>
      </c>
      <c r="AB72" s="13">
        <v>9.3000000000000007</v>
      </c>
      <c r="AC72" s="13">
        <v>9.3000000000000007</v>
      </c>
      <c r="AD72" s="13">
        <v>9.4</v>
      </c>
      <c r="AE72" s="13">
        <v>9.3000000000000007</v>
      </c>
      <c r="AF72" s="13">
        <v>9.1999999999999993</v>
      </c>
      <c r="AG72" s="13">
        <v>27.9</v>
      </c>
      <c r="AH72" s="13">
        <v>1.3</v>
      </c>
      <c r="AK72" s="13">
        <v>29.2</v>
      </c>
      <c r="AL72" s="11" t="s">
        <v>58</v>
      </c>
      <c r="AM72" s="13">
        <v>9.4</v>
      </c>
      <c r="AN72" s="13">
        <v>9.4</v>
      </c>
      <c r="AO72" s="13">
        <v>9.3000000000000007</v>
      </c>
      <c r="AP72" s="13">
        <v>9.4</v>
      </c>
      <c r="AQ72" s="13">
        <v>9.4</v>
      </c>
      <c r="AR72" s="13">
        <v>28.2</v>
      </c>
      <c r="AS72" s="13">
        <v>1.2</v>
      </c>
      <c r="AV72" s="13">
        <v>29.4</v>
      </c>
      <c r="AW72" s="11" t="s">
        <v>58</v>
      </c>
      <c r="AX72" s="13">
        <v>58.6</v>
      </c>
      <c r="AY72" s="15">
        <v>1</v>
      </c>
      <c r="AZ72" s="17">
        <v>116.7</v>
      </c>
      <c r="BA72" s="15">
        <v>1</v>
      </c>
      <c r="BB72" s="11" t="s">
        <v>666</v>
      </c>
      <c r="BD72" s="18" t="str">
        <f t="shared" si="3"/>
        <v>Qualified</v>
      </c>
    </row>
    <row r="73" spans="1:56" ht="11.25" customHeight="1" x14ac:dyDescent="0.2">
      <c r="A73" s="2"/>
      <c r="B73" s="2"/>
      <c r="C73" s="2"/>
      <c r="D73" s="2"/>
      <c r="E73" s="4"/>
      <c r="F73" s="4"/>
      <c r="G73" s="4"/>
      <c r="H73" s="4"/>
      <c r="I73" s="4"/>
      <c r="J73" s="4"/>
      <c r="K73" s="4"/>
      <c r="M73" s="8"/>
      <c r="N73" s="4"/>
      <c r="O73" s="9"/>
      <c r="P73" s="4"/>
      <c r="Q73" s="4"/>
      <c r="R73" s="4"/>
      <c r="S73" s="4"/>
      <c r="T73" s="4"/>
      <c r="U73" s="4"/>
      <c r="V73" s="4"/>
      <c r="Y73" s="4"/>
      <c r="Z73" s="4"/>
      <c r="AA73" s="2"/>
      <c r="AB73" s="4"/>
      <c r="AC73" s="4"/>
      <c r="AD73" s="4"/>
      <c r="AE73" s="4"/>
      <c r="AF73" s="4"/>
      <c r="AG73" s="4"/>
      <c r="AH73" s="4"/>
      <c r="AK73" s="4"/>
      <c r="AL73" s="2"/>
      <c r="AM73" s="4"/>
      <c r="AN73" s="4"/>
      <c r="AO73" s="4"/>
      <c r="AP73" s="4"/>
      <c r="AQ73" s="4"/>
      <c r="AR73" s="4"/>
      <c r="AS73" s="4"/>
      <c r="AV73" s="4"/>
      <c r="AW73" s="2"/>
      <c r="AX73" s="4"/>
      <c r="AY73" s="1"/>
      <c r="AZ73" s="5"/>
      <c r="BA73" s="1"/>
      <c r="BB73" s="2"/>
      <c r="BD73" s="27" t="str">
        <f t="shared" si="3"/>
        <v/>
      </c>
    </row>
    <row r="74" spans="1:56" s="14" customFormat="1" ht="11.25" customHeight="1" x14ac:dyDescent="0.2">
      <c r="A74" s="11" t="s">
        <v>667</v>
      </c>
      <c r="B74" s="11" t="s">
        <v>661</v>
      </c>
      <c r="C74" s="11" t="s">
        <v>668</v>
      </c>
      <c r="D74" s="11" t="s">
        <v>669</v>
      </c>
      <c r="E74" s="13">
        <v>9.6999999999999993</v>
      </c>
      <c r="F74" s="13">
        <v>9.5</v>
      </c>
      <c r="G74" s="13">
        <v>9.5</v>
      </c>
      <c r="H74" s="13">
        <v>9.5</v>
      </c>
      <c r="I74" s="13">
        <v>9.6</v>
      </c>
      <c r="J74" s="13">
        <v>28.6</v>
      </c>
      <c r="K74" s="13">
        <v>1.3</v>
      </c>
      <c r="N74" s="13">
        <v>29.9</v>
      </c>
      <c r="O74" s="16" t="s">
        <v>670</v>
      </c>
      <c r="P74" s="13">
        <v>9.6</v>
      </c>
      <c r="Q74" s="13">
        <v>9.4</v>
      </c>
      <c r="R74" s="13">
        <v>9.6</v>
      </c>
      <c r="S74" s="13">
        <v>9.5</v>
      </c>
      <c r="T74" s="13">
        <v>9.6</v>
      </c>
      <c r="U74" s="13">
        <v>28.7</v>
      </c>
      <c r="V74" s="13">
        <v>1.3</v>
      </c>
      <c r="Y74" s="13">
        <v>30</v>
      </c>
      <c r="Z74" s="13">
        <v>59.9</v>
      </c>
      <c r="AA74" s="11" t="s">
        <v>58</v>
      </c>
      <c r="AB74" s="13">
        <v>9.5</v>
      </c>
      <c r="AC74" s="13">
        <v>9.4</v>
      </c>
      <c r="AD74" s="13">
        <v>9.4</v>
      </c>
      <c r="AE74" s="13">
        <v>9.4</v>
      </c>
      <c r="AF74" s="13">
        <v>9.5</v>
      </c>
      <c r="AG74" s="13">
        <v>28.3</v>
      </c>
      <c r="AH74" s="13">
        <v>1.3</v>
      </c>
      <c r="AK74" s="13">
        <v>29.6</v>
      </c>
      <c r="AL74" s="11" t="s">
        <v>58</v>
      </c>
      <c r="AM74" s="13">
        <v>9.5</v>
      </c>
      <c r="AN74" s="13">
        <v>9.3000000000000007</v>
      </c>
      <c r="AO74" s="13">
        <v>9.4</v>
      </c>
      <c r="AP74" s="13">
        <v>9.5</v>
      </c>
      <c r="AQ74" s="13">
        <v>9.6</v>
      </c>
      <c r="AR74" s="13">
        <v>28.4</v>
      </c>
      <c r="AS74" s="13">
        <v>1.2</v>
      </c>
      <c r="AV74" s="13">
        <v>29.6</v>
      </c>
      <c r="AW74" s="11" t="s">
        <v>58</v>
      </c>
      <c r="AX74" s="13">
        <v>59.2</v>
      </c>
      <c r="AY74" s="15">
        <v>1</v>
      </c>
      <c r="AZ74" s="17">
        <v>119.1</v>
      </c>
      <c r="BA74" s="15">
        <v>1</v>
      </c>
      <c r="BB74" s="11" t="s">
        <v>671</v>
      </c>
      <c r="BD74" s="18" t="str">
        <f t="shared" ref="BD74:BD89" si="4">IF(AND(AZ74&gt;=114.3,O74&gt;=70),"Qualified","")</f>
        <v>Qualified</v>
      </c>
    </row>
    <row r="75" spans="1:56" ht="11.25" customHeight="1" x14ac:dyDescent="0.2">
      <c r="A75" s="2"/>
      <c r="B75" s="2"/>
      <c r="C75" s="2"/>
      <c r="D75" s="2"/>
      <c r="E75" s="4"/>
      <c r="F75" s="4"/>
      <c r="G75" s="4"/>
      <c r="H75" s="4"/>
      <c r="I75" s="4"/>
      <c r="J75" s="4"/>
      <c r="K75" s="4"/>
      <c r="N75" s="4"/>
      <c r="O75" s="9"/>
      <c r="P75" s="4"/>
      <c r="Q75" s="4"/>
      <c r="R75" s="4"/>
      <c r="S75" s="4"/>
      <c r="T75" s="4"/>
      <c r="U75" s="4"/>
      <c r="V75" s="4"/>
      <c r="Y75" s="4"/>
      <c r="Z75" s="4"/>
      <c r="AA75" s="2"/>
      <c r="AB75" s="4"/>
      <c r="AC75" s="4"/>
      <c r="AD75" s="4"/>
      <c r="AE75" s="4"/>
      <c r="AF75" s="4"/>
      <c r="AG75" s="4"/>
      <c r="AH75" s="4"/>
      <c r="AK75" s="4"/>
      <c r="AL75" s="2"/>
      <c r="AM75" s="4"/>
      <c r="AN75" s="4"/>
      <c r="AO75" s="4"/>
      <c r="AP75" s="4"/>
      <c r="AQ75" s="4"/>
      <c r="AR75" s="4"/>
      <c r="AS75" s="4"/>
      <c r="AV75" s="4"/>
      <c r="AW75" s="2"/>
      <c r="AX75" s="4"/>
      <c r="AY75" s="1"/>
      <c r="AZ75" s="5"/>
      <c r="BA75" s="1"/>
      <c r="BB75" s="2"/>
      <c r="BD75" s="27" t="str">
        <f t="shared" si="4"/>
        <v/>
      </c>
    </row>
    <row r="76" spans="1:56" s="14" customFormat="1" ht="11.25" customHeight="1" x14ac:dyDescent="0.2">
      <c r="A76" s="11" t="s">
        <v>448</v>
      </c>
      <c r="B76" s="11" t="s">
        <v>76</v>
      </c>
      <c r="C76" s="11" t="s">
        <v>672</v>
      </c>
      <c r="D76" s="11" t="s">
        <v>673</v>
      </c>
      <c r="E76" s="13">
        <v>9.6</v>
      </c>
      <c r="F76" s="13">
        <v>9.3000000000000007</v>
      </c>
      <c r="G76" s="13">
        <v>9.6</v>
      </c>
      <c r="H76" s="13">
        <v>9.5</v>
      </c>
      <c r="I76" s="13">
        <v>9.3000000000000007</v>
      </c>
      <c r="J76" s="13">
        <v>28.4</v>
      </c>
      <c r="K76" s="13">
        <v>1.3</v>
      </c>
      <c r="N76" s="13">
        <v>29.7</v>
      </c>
      <c r="O76" s="16">
        <v>95</v>
      </c>
      <c r="P76" s="13">
        <v>9.4</v>
      </c>
      <c r="Q76" s="13">
        <v>9.6</v>
      </c>
      <c r="R76" s="13">
        <v>9.5</v>
      </c>
      <c r="S76" s="13">
        <v>9.5</v>
      </c>
      <c r="T76" s="13">
        <v>9.5</v>
      </c>
      <c r="U76" s="13">
        <v>28.5</v>
      </c>
      <c r="V76" s="13">
        <v>1.3</v>
      </c>
      <c r="Y76" s="13">
        <v>29.8</v>
      </c>
      <c r="Z76" s="13">
        <v>59.5</v>
      </c>
      <c r="AA76" s="11" t="s">
        <v>58</v>
      </c>
      <c r="AB76" s="13">
        <v>9.6</v>
      </c>
      <c r="AC76" s="13">
        <v>9.6</v>
      </c>
      <c r="AD76" s="13">
        <v>9.6</v>
      </c>
      <c r="AE76" s="13">
        <v>9.6</v>
      </c>
      <c r="AF76" s="13">
        <v>9.6</v>
      </c>
      <c r="AG76" s="13">
        <v>28.8</v>
      </c>
      <c r="AH76" s="13">
        <v>1.3</v>
      </c>
      <c r="AJ76" s="12">
        <v>0.9</v>
      </c>
      <c r="AK76" s="13">
        <v>29.2</v>
      </c>
      <c r="AL76" s="11" t="s">
        <v>58</v>
      </c>
      <c r="AM76" s="13">
        <v>9.6999999999999993</v>
      </c>
      <c r="AN76" s="13">
        <v>9.6</v>
      </c>
      <c r="AO76" s="13">
        <v>9.6</v>
      </c>
      <c r="AP76" s="13">
        <v>9.6</v>
      </c>
      <c r="AQ76" s="13">
        <v>9.6999999999999993</v>
      </c>
      <c r="AR76" s="13">
        <v>28.9</v>
      </c>
      <c r="AS76" s="13">
        <v>1.2</v>
      </c>
      <c r="AV76" s="13">
        <v>30.1</v>
      </c>
      <c r="AW76" s="11" t="s">
        <v>58</v>
      </c>
      <c r="AX76" s="13">
        <v>59.3</v>
      </c>
      <c r="AY76" s="15">
        <v>1</v>
      </c>
      <c r="AZ76" s="17">
        <v>118.8</v>
      </c>
      <c r="BA76" s="15">
        <v>1</v>
      </c>
      <c r="BB76" s="11" t="s">
        <v>449</v>
      </c>
      <c r="BD76" s="18" t="str">
        <f t="shared" si="4"/>
        <v>Qualified</v>
      </c>
    </row>
    <row r="77" spans="1:56" s="14" customFormat="1" ht="11.25" customHeight="1" x14ac:dyDescent="0.2">
      <c r="A77" s="11" t="s">
        <v>464</v>
      </c>
      <c r="B77" s="11" t="s">
        <v>76</v>
      </c>
      <c r="C77" s="11" t="s">
        <v>672</v>
      </c>
      <c r="D77" s="11" t="s">
        <v>673</v>
      </c>
      <c r="E77" s="13">
        <v>9.5</v>
      </c>
      <c r="F77" s="13">
        <v>9.4</v>
      </c>
      <c r="G77" s="13">
        <v>9.5</v>
      </c>
      <c r="H77" s="13">
        <v>9.4</v>
      </c>
      <c r="I77" s="13">
        <v>9.1</v>
      </c>
      <c r="J77" s="13">
        <v>28.3</v>
      </c>
      <c r="K77" s="13">
        <v>1.3</v>
      </c>
      <c r="N77" s="13">
        <v>29.6</v>
      </c>
      <c r="O77" s="16">
        <v>74</v>
      </c>
      <c r="P77" s="13">
        <v>9.3000000000000007</v>
      </c>
      <c r="Q77" s="13">
        <v>9.4</v>
      </c>
      <c r="R77" s="13">
        <v>9.4</v>
      </c>
      <c r="S77" s="13">
        <v>9.1999999999999993</v>
      </c>
      <c r="T77" s="13">
        <v>9.1</v>
      </c>
      <c r="U77" s="13">
        <v>27.9</v>
      </c>
      <c r="V77" s="13">
        <v>1.3</v>
      </c>
      <c r="Y77" s="13">
        <v>29.2</v>
      </c>
      <c r="Z77" s="13">
        <v>58.8</v>
      </c>
      <c r="AA77" s="11" t="s">
        <v>58</v>
      </c>
      <c r="AB77" s="13">
        <v>9.6</v>
      </c>
      <c r="AC77" s="13">
        <v>9.5</v>
      </c>
      <c r="AD77" s="13">
        <v>9.5</v>
      </c>
      <c r="AE77" s="13">
        <v>9.5</v>
      </c>
      <c r="AF77" s="13">
        <v>9.4</v>
      </c>
      <c r="AG77" s="13">
        <v>28.5</v>
      </c>
      <c r="AH77" s="13">
        <v>1</v>
      </c>
      <c r="AK77" s="13">
        <v>29.5</v>
      </c>
      <c r="AL77" s="11" t="s">
        <v>58</v>
      </c>
      <c r="AM77" s="13">
        <v>9.5</v>
      </c>
      <c r="AN77" s="13">
        <v>9.5</v>
      </c>
      <c r="AO77" s="13">
        <v>9.4</v>
      </c>
      <c r="AP77" s="13">
        <v>9.5</v>
      </c>
      <c r="AQ77" s="13">
        <v>9.5</v>
      </c>
      <c r="AR77" s="13">
        <v>28.5</v>
      </c>
      <c r="AS77" s="13">
        <v>1.2</v>
      </c>
      <c r="AV77" s="13">
        <v>29.7</v>
      </c>
      <c r="AW77" s="11" t="s">
        <v>58</v>
      </c>
      <c r="AX77" s="13">
        <v>59.2</v>
      </c>
      <c r="AY77" s="15">
        <v>2</v>
      </c>
      <c r="AZ77" s="17">
        <v>118</v>
      </c>
      <c r="BA77" s="15">
        <v>2</v>
      </c>
      <c r="BB77" s="11" t="s">
        <v>465</v>
      </c>
      <c r="BD77" s="18" t="str">
        <f t="shared" si="4"/>
        <v>Qualified</v>
      </c>
    </row>
    <row r="78" spans="1:56" ht="11.25" customHeight="1" x14ac:dyDescent="0.2">
      <c r="A78" s="2" t="s">
        <v>398</v>
      </c>
      <c r="B78" s="2" t="s">
        <v>76</v>
      </c>
      <c r="C78" s="2" t="s">
        <v>672</v>
      </c>
      <c r="D78" s="2" t="s">
        <v>673</v>
      </c>
      <c r="E78" s="4">
        <v>9.3000000000000007</v>
      </c>
      <c r="F78" s="4">
        <v>9</v>
      </c>
      <c r="G78" s="4">
        <v>9.1999999999999993</v>
      </c>
      <c r="H78" s="4">
        <v>9.3000000000000007</v>
      </c>
      <c r="I78" s="4">
        <v>9.3000000000000007</v>
      </c>
      <c r="J78" s="4">
        <v>27.8</v>
      </c>
      <c r="K78" s="4">
        <v>1.3</v>
      </c>
      <c r="M78" s="3">
        <v>0.9</v>
      </c>
      <c r="N78" s="4">
        <v>28.2</v>
      </c>
      <c r="O78" s="9">
        <v>76</v>
      </c>
      <c r="P78" s="4">
        <v>9.3000000000000007</v>
      </c>
      <c r="Q78" s="4">
        <v>9.4</v>
      </c>
      <c r="R78" s="4">
        <v>9.4</v>
      </c>
      <c r="S78" s="4">
        <v>9.3000000000000007</v>
      </c>
      <c r="T78" s="4">
        <v>9.3000000000000007</v>
      </c>
      <c r="U78" s="4">
        <v>28</v>
      </c>
      <c r="V78" s="4">
        <v>1.3</v>
      </c>
      <c r="Y78" s="4">
        <v>29.3</v>
      </c>
      <c r="Z78" s="4">
        <v>57.5</v>
      </c>
      <c r="AA78" s="2" t="s">
        <v>58</v>
      </c>
      <c r="AB78" s="4">
        <v>9.1999999999999993</v>
      </c>
      <c r="AC78" s="4">
        <v>9.1999999999999993</v>
      </c>
      <c r="AD78" s="4">
        <v>9.3000000000000007</v>
      </c>
      <c r="AE78" s="4">
        <v>9.1999999999999993</v>
      </c>
      <c r="AF78" s="4">
        <v>9.1999999999999993</v>
      </c>
      <c r="AG78" s="4">
        <v>27.6</v>
      </c>
      <c r="AH78" s="4">
        <v>1.3</v>
      </c>
      <c r="AK78" s="4">
        <v>28.9</v>
      </c>
      <c r="AL78" s="2" t="s">
        <v>58</v>
      </c>
      <c r="AM78" s="4">
        <v>9.3000000000000007</v>
      </c>
      <c r="AN78" s="4">
        <v>9.3000000000000007</v>
      </c>
      <c r="AO78" s="4">
        <v>9.3000000000000007</v>
      </c>
      <c r="AP78" s="4">
        <v>9.3000000000000007</v>
      </c>
      <c r="AQ78" s="4">
        <v>9.3000000000000007</v>
      </c>
      <c r="AR78" s="4">
        <v>27.9</v>
      </c>
      <c r="AS78" s="4">
        <v>1.2</v>
      </c>
      <c r="AV78" s="4">
        <v>29.1</v>
      </c>
      <c r="AW78" s="2" t="s">
        <v>58</v>
      </c>
      <c r="AX78" s="4">
        <v>58</v>
      </c>
      <c r="AY78" s="1">
        <v>3</v>
      </c>
      <c r="AZ78" s="5">
        <v>115.5</v>
      </c>
      <c r="BA78" s="1">
        <v>3</v>
      </c>
      <c r="BB78" s="2" t="s">
        <v>399</v>
      </c>
      <c r="BD78" s="27" t="str">
        <f t="shared" si="4"/>
        <v>Qualified</v>
      </c>
    </row>
    <row r="79" spans="1:56" ht="11.25" customHeight="1" x14ac:dyDescent="0.2">
      <c r="A79" s="2" t="s">
        <v>468</v>
      </c>
      <c r="B79" s="2" t="s">
        <v>76</v>
      </c>
      <c r="C79" s="2" t="s">
        <v>672</v>
      </c>
      <c r="D79" s="2" t="s">
        <v>673</v>
      </c>
      <c r="N79" s="4">
        <v>0</v>
      </c>
      <c r="O79" s="9">
        <v>80</v>
      </c>
      <c r="Y79" s="4">
        <v>0</v>
      </c>
      <c r="Z79" s="4">
        <v>0</v>
      </c>
      <c r="AA79" s="2" t="s">
        <v>58</v>
      </c>
      <c r="AK79" s="4">
        <v>0</v>
      </c>
      <c r="AL79" s="2" t="s">
        <v>58</v>
      </c>
      <c r="AV79" s="4">
        <v>0</v>
      </c>
      <c r="AW79" s="2" t="s">
        <v>58</v>
      </c>
      <c r="AX79" s="4">
        <v>0</v>
      </c>
      <c r="AY79" s="1">
        <v>4</v>
      </c>
      <c r="AZ79" s="5">
        <v>0</v>
      </c>
      <c r="BA79" s="1">
        <v>4</v>
      </c>
      <c r="BB79" s="2" t="s">
        <v>469</v>
      </c>
      <c r="BD79" s="27" t="str">
        <f t="shared" si="4"/>
        <v/>
      </c>
    </row>
    <row r="80" spans="1:56" ht="11.25" customHeight="1" x14ac:dyDescent="0.2">
      <c r="A80" s="2"/>
      <c r="B80" s="2"/>
      <c r="C80" s="2"/>
      <c r="D80" s="2"/>
      <c r="N80" s="4"/>
      <c r="O80" s="9"/>
      <c r="Y80" s="4"/>
      <c r="Z80" s="4"/>
      <c r="AA80" s="2"/>
      <c r="AK80" s="4"/>
      <c r="AL80" s="2"/>
      <c r="AV80" s="4"/>
      <c r="AW80" s="2"/>
      <c r="AX80" s="4"/>
      <c r="AY80" s="1"/>
      <c r="AZ80" s="5"/>
      <c r="BA80" s="1"/>
      <c r="BB80" s="2"/>
      <c r="BD80" s="27" t="str">
        <f t="shared" si="4"/>
        <v/>
      </c>
    </row>
    <row r="81" spans="1:56" s="14" customFormat="1" ht="11.25" customHeight="1" x14ac:dyDescent="0.2">
      <c r="A81" s="11" t="s">
        <v>520</v>
      </c>
      <c r="B81" s="11" t="s">
        <v>55</v>
      </c>
      <c r="C81" s="11" t="s">
        <v>674</v>
      </c>
      <c r="D81" s="11" t="s">
        <v>675</v>
      </c>
      <c r="E81" s="13">
        <v>9.6</v>
      </c>
      <c r="F81" s="13">
        <v>9.6</v>
      </c>
      <c r="G81" s="13">
        <v>9.6</v>
      </c>
      <c r="H81" s="13">
        <v>9.6</v>
      </c>
      <c r="I81" s="13">
        <v>9.4</v>
      </c>
      <c r="J81" s="13">
        <v>28.8</v>
      </c>
      <c r="K81" s="13">
        <v>1.3</v>
      </c>
      <c r="N81" s="13">
        <v>30.1</v>
      </c>
      <c r="O81" s="16">
        <v>80</v>
      </c>
      <c r="P81" s="13">
        <v>9.5</v>
      </c>
      <c r="Q81" s="13">
        <v>9.4</v>
      </c>
      <c r="R81" s="13">
        <v>9.6</v>
      </c>
      <c r="S81" s="13">
        <v>9.4</v>
      </c>
      <c r="T81" s="13">
        <v>9.3000000000000007</v>
      </c>
      <c r="U81" s="13">
        <v>28.3</v>
      </c>
      <c r="V81" s="13">
        <v>1.3</v>
      </c>
      <c r="Y81" s="13">
        <v>29.6</v>
      </c>
      <c r="Z81" s="13">
        <v>59.7</v>
      </c>
      <c r="AA81" s="11" t="s">
        <v>58</v>
      </c>
      <c r="AB81" s="13">
        <v>9.6999999999999993</v>
      </c>
      <c r="AC81" s="13">
        <v>9.6999999999999993</v>
      </c>
      <c r="AD81" s="13">
        <v>9.6</v>
      </c>
      <c r="AE81" s="13">
        <v>9.6999999999999993</v>
      </c>
      <c r="AF81" s="13">
        <v>9.6999999999999993</v>
      </c>
      <c r="AG81" s="13">
        <v>29.1</v>
      </c>
      <c r="AH81" s="13">
        <v>1.3</v>
      </c>
      <c r="AK81" s="13">
        <v>30.4</v>
      </c>
      <c r="AL81" s="11" t="s">
        <v>58</v>
      </c>
      <c r="AM81" s="13">
        <v>9.6</v>
      </c>
      <c r="AN81" s="13">
        <v>9.6</v>
      </c>
      <c r="AO81" s="13">
        <v>9.5</v>
      </c>
      <c r="AP81" s="13">
        <v>9.6</v>
      </c>
      <c r="AQ81" s="13">
        <v>9.6</v>
      </c>
      <c r="AR81" s="13">
        <v>28.8</v>
      </c>
      <c r="AS81" s="13">
        <v>1.2</v>
      </c>
      <c r="AV81" s="13">
        <v>30</v>
      </c>
      <c r="AW81" s="11" t="s">
        <v>58</v>
      </c>
      <c r="AX81" s="13">
        <v>60.4</v>
      </c>
      <c r="AY81" s="15">
        <v>1</v>
      </c>
      <c r="AZ81" s="17">
        <v>120.1</v>
      </c>
      <c r="BA81" s="15">
        <v>1</v>
      </c>
      <c r="BB81" s="11" t="s">
        <v>523</v>
      </c>
      <c r="BD81" s="18" t="str">
        <f t="shared" si="4"/>
        <v>Qualified</v>
      </c>
    </row>
    <row r="82" spans="1:56" ht="11.25" customHeight="1" x14ac:dyDescent="0.2">
      <c r="A82" s="2"/>
      <c r="B82" s="2"/>
      <c r="C82" s="2"/>
      <c r="D82" s="2"/>
      <c r="E82" s="4"/>
      <c r="F82" s="4"/>
      <c r="G82" s="4"/>
      <c r="H82" s="4"/>
      <c r="I82" s="4"/>
      <c r="J82" s="4"/>
      <c r="K82" s="4"/>
      <c r="N82" s="4"/>
      <c r="O82" s="9"/>
      <c r="P82" s="4"/>
      <c r="Q82" s="4"/>
      <c r="R82" s="4"/>
      <c r="S82" s="4"/>
      <c r="T82" s="4"/>
      <c r="U82" s="4"/>
      <c r="V82" s="4"/>
      <c r="Y82" s="4"/>
      <c r="Z82" s="4"/>
      <c r="AA82" s="2"/>
      <c r="AB82" s="4"/>
      <c r="AC82" s="4"/>
      <c r="AD82" s="4"/>
      <c r="AE82" s="4"/>
      <c r="AF82" s="4"/>
      <c r="AG82" s="4"/>
      <c r="AH82" s="4"/>
      <c r="AK82" s="4"/>
      <c r="AL82" s="2"/>
      <c r="AM82" s="4"/>
      <c r="AN82" s="4"/>
      <c r="AO82" s="4"/>
      <c r="AP82" s="4"/>
      <c r="AQ82" s="4"/>
      <c r="AR82" s="4"/>
      <c r="AS82" s="4"/>
      <c r="AV82" s="4"/>
      <c r="AW82" s="2"/>
      <c r="AX82" s="4"/>
      <c r="AY82" s="1"/>
      <c r="AZ82" s="5"/>
      <c r="BA82" s="1"/>
      <c r="BB82" s="2"/>
      <c r="BD82" s="27" t="str">
        <f t="shared" si="4"/>
        <v/>
      </c>
    </row>
    <row r="83" spans="1:56" s="14" customFormat="1" ht="11.25" customHeight="1" x14ac:dyDescent="0.2">
      <c r="A83" s="11" t="s">
        <v>676</v>
      </c>
      <c r="B83" s="11" t="s">
        <v>180</v>
      </c>
      <c r="C83" s="11" t="s">
        <v>677</v>
      </c>
      <c r="D83" s="11" t="s">
        <v>678</v>
      </c>
      <c r="E83" s="13">
        <v>9.6</v>
      </c>
      <c r="F83" s="13">
        <v>9.6</v>
      </c>
      <c r="G83" s="13">
        <v>9.6999999999999993</v>
      </c>
      <c r="H83" s="13">
        <v>9.6</v>
      </c>
      <c r="I83" s="13">
        <v>9.6</v>
      </c>
      <c r="J83" s="13">
        <v>28.8</v>
      </c>
      <c r="K83" s="13">
        <v>1.3</v>
      </c>
      <c r="N83" s="13">
        <v>30.1</v>
      </c>
      <c r="O83" s="16">
        <v>82</v>
      </c>
      <c r="P83" s="13">
        <v>9.5</v>
      </c>
      <c r="Q83" s="13">
        <v>9.6</v>
      </c>
      <c r="R83" s="13">
        <v>9.6</v>
      </c>
      <c r="S83" s="13">
        <v>9.5</v>
      </c>
      <c r="T83" s="13">
        <v>9.4</v>
      </c>
      <c r="U83" s="13">
        <v>28.6</v>
      </c>
      <c r="V83" s="13">
        <v>1.3</v>
      </c>
      <c r="Y83" s="13">
        <v>29.9</v>
      </c>
      <c r="Z83" s="13">
        <v>60</v>
      </c>
      <c r="AA83" s="11" t="s">
        <v>58</v>
      </c>
      <c r="AB83" s="13">
        <v>9.6999999999999993</v>
      </c>
      <c r="AC83" s="13">
        <v>9.6999999999999993</v>
      </c>
      <c r="AD83" s="13">
        <v>9.6999999999999993</v>
      </c>
      <c r="AE83" s="13">
        <v>9.6999999999999993</v>
      </c>
      <c r="AF83" s="13">
        <v>9.6</v>
      </c>
      <c r="AG83" s="13">
        <v>29.1</v>
      </c>
      <c r="AH83" s="13">
        <v>1.3</v>
      </c>
      <c r="AK83" s="13">
        <v>30.4</v>
      </c>
      <c r="AL83" s="11" t="s">
        <v>58</v>
      </c>
      <c r="AM83" s="13">
        <v>9.8000000000000007</v>
      </c>
      <c r="AN83" s="13">
        <v>9.8000000000000007</v>
      </c>
      <c r="AO83" s="13">
        <v>9.6999999999999993</v>
      </c>
      <c r="AP83" s="13">
        <v>9.8000000000000007</v>
      </c>
      <c r="AQ83" s="13">
        <v>9.8000000000000007</v>
      </c>
      <c r="AR83" s="13">
        <v>29.4</v>
      </c>
      <c r="AS83" s="13">
        <v>1.2</v>
      </c>
      <c r="AV83" s="13">
        <v>30.6</v>
      </c>
      <c r="AW83" s="11" t="s">
        <v>58</v>
      </c>
      <c r="AX83" s="13">
        <v>61</v>
      </c>
      <c r="AY83" s="15">
        <v>1</v>
      </c>
      <c r="AZ83" s="17">
        <v>121</v>
      </c>
      <c r="BA83" s="15">
        <v>1</v>
      </c>
      <c r="BB83" s="11" t="s">
        <v>679</v>
      </c>
      <c r="BD83" s="18" t="str">
        <f t="shared" si="4"/>
        <v>Qualified</v>
      </c>
    </row>
    <row r="84" spans="1:56" s="14" customFormat="1" ht="11.25" customHeight="1" x14ac:dyDescent="0.2">
      <c r="A84" s="11" t="s">
        <v>392</v>
      </c>
      <c r="B84" s="11" t="s">
        <v>76</v>
      </c>
      <c r="C84" s="11" t="s">
        <v>677</v>
      </c>
      <c r="D84" s="11" t="s">
        <v>678</v>
      </c>
      <c r="E84" s="13">
        <v>9.5</v>
      </c>
      <c r="F84" s="13">
        <v>9.5</v>
      </c>
      <c r="G84" s="13">
        <v>9.6</v>
      </c>
      <c r="H84" s="13">
        <v>9.4</v>
      </c>
      <c r="I84" s="13">
        <v>9.5</v>
      </c>
      <c r="J84" s="13">
        <v>28.5</v>
      </c>
      <c r="K84" s="13">
        <v>1.3</v>
      </c>
      <c r="N84" s="13">
        <v>29.8</v>
      </c>
      <c r="O84" s="16">
        <v>86</v>
      </c>
      <c r="P84" s="13">
        <v>9.6</v>
      </c>
      <c r="Q84" s="13">
        <v>9.6999999999999993</v>
      </c>
      <c r="R84" s="13">
        <v>9.6999999999999993</v>
      </c>
      <c r="S84" s="13">
        <v>9.6</v>
      </c>
      <c r="T84" s="13">
        <v>9.6</v>
      </c>
      <c r="U84" s="13">
        <v>28.9</v>
      </c>
      <c r="V84" s="13">
        <v>1.3</v>
      </c>
      <c r="Y84" s="13">
        <v>30.2</v>
      </c>
      <c r="Z84" s="13">
        <v>60</v>
      </c>
      <c r="AA84" s="11" t="s">
        <v>58</v>
      </c>
      <c r="AB84" s="13">
        <v>9.6</v>
      </c>
      <c r="AC84" s="13">
        <v>9.6</v>
      </c>
      <c r="AD84" s="13">
        <v>9.6</v>
      </c>
      <c r="AE84" s="13">
        <v>9.3000000000000007</v>
      </c>
      <c r="AF84" s="13">
        <v>9.5</v>
      </c>
      <c r="AG84" s="13">
        <v>28.7</v>
      </c>
      <c r="AH84" s="13">
        <v>1.3</v>
      </c>
      <c r="AK84" s="13">
        <v>30</v>
      </c>
      <c r="AL84" s="11" t="s">
        <v>58</v>
      </c>
      <c r="AM84" s="13">
        <v>9.5</v>
      </c>
      <c r="AN84" s="13">
        <v>9.6</v>
      </c>
      <c r="AO84" s="13">
        <v>9.5</v>
      </c>
      <c r="AP84" s="13">
        <v>9.5</v>
      </c>
      <c r="AQ84" s="13">
        <v>9.4</v>
      </c>
      <c r="AR84" s="13">
        <v>28.5</v>
      </c>
      <c r="AS84" s="13">
        <v>1.2</v>
      </c>
      <c r="AV84" s="13">
        <v>29.7</v>
      </c>
      <c r="AW84" s="11" t="s">
        <v>58</v>
      </c>
      <c r="AX84" s="13">
        <v>59.7</v>
      </c>
      <c r="AY84" s="15">
        <v>2</v>
      </c>
      <c r="AZ84" s="17">
        <v>119.7</v>
      </c>
      <c r="BA84" s="15">
        <v>2</v>
      </c>
      <c r="BB84" s="11" t="s">
        <v>393</v>
      </c>
      <c r="BD84" s="18" t="str">
        <f t="shared" si="4"/>
        <v>Qualified</v>
      </c>
    </row>
    <row r="85" spans="1:56" ht="11.25" customHeight="1" x14ac:dyDescent="0.2">
      <c r="A85" s="2" t="s">
        <v>680</v>
      </c>
      <c r="B85" s="2" t="s">
        <v>180</v>
      </c>
      <c r="C85" s="2" t="s">
        <v>677</v>
      </c>
      <c r="D85" s="2" t="s">
        <v>678</v>
      </c>
      <c r="E85" s="4">
        <v>9.4</v>
      </c>
      <c r="F85" s="4">
        <v>9.5</v>
      </c>
      <c r="G85" s="4">
        <v>9.5</v>
      </c>
      <c r="H85" s="4">
        <v>9.5</v>
      </c>
      <c r="I85" s="4">
        <v>9.3000000000000007</v>
      </c>
      <c r="J85" s="4">
        <v>28.4</v>
      </c>
      <c r="K85" s="4">
        <v>1.3</v>
      </c>
      <c r="M85" s="3">
        <v>0.9</v>
      </c>
      <c r="N85" s="4">
        <v>28.8</v>
      </c>
      <c r="O85" s="9">
        <v>96</v>
      </c>
      <c r="P85" s="4">
        <v>9.5</v>
      </c>
      <c r="Q85" s="4">
        <v>9.6</v>
      </c>
      <c r="R85" s="4">
        <v>9.5</v>
      </c>
      <c r="S85" s="4">
        <v>9.6</v>
      </c>
      <c r="T85" s="4">
        <v>9.5</v>
      </c>
      <c r="U85" s="4">
        <v>28.6</v>
      </c>
      <c r="V85" s="4">
        <v>1.3</v>
      </c>
      <c r="Y85" s="4">
        <v>29.9</v>
      </c>
      <c r="Z85" s="4">
        <v>58.7</v>
      </c>
      <c r="AA85" s="2" t="s">
        <v>58</v>
      </c>
      <c r="AB85" s="4">
        <v>9.4</v>
      </c>
      <c r="AC85" s="4">
        <v>9.5</v>
      </c>
      <c r="AD85" s="4">
        <v>9.5</v>
      </c>
      <c r="AE85" s="4">
        <v>9.5</v>
      </c>
      <c r="AF85" s="4">
        <v>9.6</v>
      </c>
      <c r="AG85" s="4">
        <v>28.5</v>
      </c>
      <c r="AH85" s="4">
        <v>1.3</v>
      </c>
      <c r="AK85" s="4">
        <v>29.8</v>
      </c>
      <c r="AL85" s="2" t="s">
        <v>58</v>
      </c>
      <c r="AM85" s="4">
        <v>9.3000000000000007</v>
      </c>
      <c r="AN85" s="4">
        <v>9.4</v>
      </c>
      <c r="AO85" s="4">
        <v>9.4</v>
      </c>
      <c r="AP85" s="4">
        <v>9.3000000000000007</v>
      </c>
      <c r="AQ85" s="4">
        <v>9.4</v>
      </c>
      <c r="AR85" s="4">
        <v>28.1</v>
      </c>
      <c r="AS85" s="4">
        <v>1.2</v>
      </c>
      <c r="AU85" s="3">
        <v>0.9</v>
      </c>
      <c r="AV85" s="4">
        <v>28.4</v>
      </c>
      <c r="AW85" s="2" t="s">
        <v>58</v>
      </c>
      <c r="AX85" s="4">
        <v>58.2</v>
      </c>
      <c r="AY85" s="1">
        <v>3</v>
      </c>
      <c r="AZ85" s="5">
        <v>116.9</v>
      </c>
      <c r="BA85" s="1">
        <v>3</v>
      </c>
      <c r="BB85" s="2" t="s">
        <v>681</v>
      </c>
      <c r="BD85" s="27" t="str">
        <f t="shared" si="4"/>
        <v>Qualified</v>
      </c>
    </row>
    <row r="86" spans="1:56" ht="11.25" customHeight="1" x14ac:dyDescent="0.2">
      <c r="A86" s="2" t="s">
        <v>499</v>
      </c>
      <c r="B86" s="2" t="s">
        <v>55</v>
      </c>
      <c r="C86" s="2" t="s">
        <v>677</v>
      </c>
      <c r="D86" s="2" t="s">
        <v>678</v>
      </c>
      <c r="E86" s="4">
        <v>9.4</v>
      </c>
      <c r="F86" s="4">
        <v>9.5</v>
      </c>
      <c r="G86" s="4">
        <v>9.5</v>
      </c>
      <c r="H86" s="4">
        <v>9.5</v>
      </c>
      <c r="I86" s="4">
        <v>9.4</v>
      </c>
      <c r="J86" s="4">
        <v>28.4</v>
      </c>
      <c r="K86" s="4">
        <v>1.3</v>
      </c>
      <c r="N86" s="4">
        <v>29.7</v>
      </c>
      <c r="O86" s="9">
        <v>82</v>
      </c>
      <c r="P86" s="4">
        <v>9</v>
      </c>
      <c r="Q86" s="4">
        <v>9</v>
      </c>
      <c r="R86" s="4">
        <v>8.9</v>
      </c>
      <c r="S86" s="4">
        <v>9</v>
      </c>
      <c r="T86" s="4">
        <v>8.9</v>
      </c>
      <c r="U86" s="4">
        <v>26.9</v>
      </c>
      <c r="V86" s="4">
        <v>1.3</v>
      </c>
      <c r="X86" s="3">
        <v>0.9</v>
      </c>
      <c r="Y86" s="4">
        <v>27.3</v>
      </c>
      <c r="Z86" s="4">
        <v>57</v>
      </c>
      <c r="AA86" s="2" t="s">
        <v>58</v>
      </c>
      <c r="AB86" s="4">
        <v>9.5</v>
      </c>
      <c r="AC86" s="4">
        <v>9.3000000000000007</v>
      </c>
      <c r="AD86" s="4">
        <v>9.4</v>
      </c>
      <c r="AE86" s="4">
        <v>9.4</v>
      </c>
      <c r="AF86" s="4">
        <v>9.5</v>
      </c>
      <c r="AG86" s="4">
        <v>28.3</v>
      </c>
      <c r="AH86" s="4">
        <v>1.3</v>
      </c>
      <c r="AJ86" s="3">
        <v>0.9</v>
      </c>
      <c r="AK86" s="4">
        <v>28.7</v>
      </c>
      <c r="AL86" s="2" t="s">
        <v>58</v>
      </c>
      <c r="AM86" s="4">
        <v>9.5</v>
      </c>
      <c r="AN86" s="4">
        <v>9.5</v>
      </c>
      <c r="AO86" s="4">
        <v>9.4</v>
      </c>
      <c r="AP86" s="4">
        <v>9.5</v>
      </c>
      <c r="AQ86" s="4">
        <v>9.5</v>
      </c>
      <c r="AR86" s="4">
        <v>28.5</v>
      </c>
      <c r="AS86" s="4">
        <v>1.2</v>
      </c>
      <c r="AU86" s="3">
        <v>0.9</v>
      </c>
      <c r="AV86" s="4">
        <v>28.8</v>
      </c>
      <c r="AW86" s="2" t="s">
        <v>58</v>
      </c>
      <c r="AX86" s="4">
        <v>57.5</v>
      </c>
      <c r="AY86" s="1">
        <v>4</v>
      </c>
      <c r="AZ86" s="5">
        <v>114.5</v>
      </c>
      <c r="BA86" s="1">
        <v>4</v>
      </c>
      <c r="BB86" s="2" t="s">
        <v>500</v>
      </c>
      <c r="BD86" s="27" t="str">
        <f t="shared" si="4"/>
        <v>Qualified</v>
      </c>
    </row>
    <row r="87" spans="1:56" ht="11.25" customHeight="1" x14ac:dyDescent="0.2">
      <c r="A87" s="2" t="s">
        <v>380</v>
      </c>
      <c r="B87" s="2" t="s">
        <v>76</v>
      </c>
      <c r="C87" s="2" t="s">
        <v>677</v>
      </c>
      <c r="D87" s="2" t="s">
        <v>678</v>
      </c>
      <c r="E87" s="4">
        <v>9.5</v>
      </c>
      <c r="F87" s="4">
        <v>9.5</v>
      </c>
      <c r="G87" s="4">
        <v>9.5</v>
      </c>
      <c r="H87" s="4">
        <v>9.4</v>
      </c>
      <c r="I87" s="4">
        <v>9.5</v>
      </c>
      <c r="J87" s="4">
        <v>28.5</v>
      </c>
      <c r="K87" s="4">
        <v>1.3</v>
      </c>
      <c r="M87" s="3">
        <v>0.9</v>
      </c>
      <c r="N87" s="4">
        <v>28.9</v>
      </c>
      <c r="O87" s="9">
        <v>78</v>
      </c>
      <c r="P87" s="4">
        <v>9.4</v>
      </c>
      <c r="Q87" s="4">
        <v>9.5</v>
      </c>
      <c r="R87" s="4">
        <v>9.4</v>
      </c>
      <c r="S87" s="4">
        <v>9.3000000000000007</v>
      </c>
      <c r="T87" s="4">
        <v>9.3000000000000007</v>
      </c>
      <c r="U87" s="4">
        <v>28.1</v>
      </c>
      <c r="V87" s="4">
        <v>1.3</v>
      </c>
      <c r="Y87" s="4">
        <v>29.4</v>
      </c>
      <c r="Z87" s="4">
        <v>58.3</v>
      </c>
      <c r="AA87" s="2" t="s">
        <v>58</v>
      </c>
      <c r="AB87" s="4">
        <v>9</v>
      </c>
      <c r="AC87" s="4">
        <v>9</v>
      </c>
      <c r="AD87" s="4">
        <v>8.9</v>
      </c>
      <c r="AE87" s="4">
        <v>9</v>
      </c>
      <c r="AF87" s="4">
        <v>9</v>
      </c>
      <c r="AG87" s="4">
        <v>27</v>
      </c>
      <c r="AH87" s="4">
        <v>1.3</v>
      </c>
      <c r="AK87" s="4">
        <v>28.3</v>
      </c>
      <c r="AL87" s="2" t="s">
        <v>58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V87" s="4">
        <v>0</v>
      </c>
      <c r="AW87" s="2" t="s">
        <v>58</v>
      </c>
      <c r="AX87" s="4">
        <v>28.3</v>
      </c>
      <c r="AY87" s="1">
        <v>5</v>
      </c>
      <c r="AZ87" s="5">
        <v>86.6</v>
      </c>
      <c r="BA87" s="1">
        <v>5</v>
      </c>
      <c r="BB87" s="2" t="s">
        <v>381</v>
      </c>
      <c r="BD87" s="27" t="str">
        <f t="shared" si="4"/>
        <v/>
      </c>
    </row>
    <row r="88" spans="1:56" ht="11.25" customHeight="1" x14ac:dyDescent="0.2">
      <c r="A88" s="2" t="s">
        <v>488</v>
      </c>
      <c r="B88" s="2" t="s">
        <v>76</v>
      </c>
      <c r="C88" s="2" t="s">
        <v>677</v>
      </c>
      <c r="D88" s="2" t="s">
        <v>678</v>
      </c>
      <c r="N88" s="4">
        <v>0</v>
      </c>
      <c r="O88" s="9">
        <v>87</v>
      </c>
      <c r="Y88" s="4">
        <v>0</v>
      </c>
      <c r="Z88" s="4">
        <v>0</v>
      </c>
      <c r="AA88" s="2" t="s">
        <v>58</v>
      </c>
      <c r="AK88" s="4">
        <v>0</v>
      </c>
      <c r="AL88" s="2" t="s">
        <v>58</v>
      </c>
      <c r="AV88" s="4">
        <v>0</v>
      </c>
      <c r="AW88" s="2" t="s">
        <v>58</v>
      </c>
      <c r="AX88" s="4">
        <v>0</v>
      </c>
      <c r="AY88" s="1">
        <v>6</v>
      </c>
      <c r="AZ88" s="5">
        <v>0</v>
      </c>
      <c r="BA88" s="1">
        <v>6</v>
      </c>
      <c r="BB88" s="2" t="s">
        <v>489</v>
      </c>
      <c r="BD88" s="27" t="str">
        <f t="shared" si="4"/>
        <v/>
      </c>
    </row>
    <row r="89" spans="1:56" ht="11.25" customHeight="1" x14ac:dyDescent="0.2">
      <c r="A89" s="2"/>
      <c r="B89" s="2"/>
      <c r="C89" s="2"/>
      <c r="D89" s="2"/>
      <c r="N89" s="4"/>
      <c r="O89" s="9"/>
      <c r="Y89" s="4"/>
      <c r="Z89" s="4"/>
      <c r="AA89" s="2"/>
      <c r="AK89" s="4"/>
      <c r="AL89" s="2"/>
      <c r="AV89" s="4"/>
      <c r="AW89" s="2"/>
      <c r="AX89" s="4"/>
      <c r="AY89" s="1"/>
      <c r="AZ89" s="5"/>
      <c r="BA89" s="1"/>
      <c r="BB89" s="2"/>
      <c r="BD89" s="27" t="str">
        <f t="shared" si="4"/>
        <v/>
      </c>
    </row>
    <row r="90" spans="1:56" s="14" customFormat="1" ht="11.25" customHeight="1" x14ac:dyDescent="0.2">
      <c r="A90" s="11" t="s">
        <v>682</v>
      </c>
      <c r="B90" s="11" t="s">
        <v>76</v>
      </c>
      <c r="C90" s="11" t="s">
        <v>683</v>
      </c>
      <c r="D90" s="11" t="s">
        <v>684</v>
      </c>
      <c r="E90" s="13">
        <v>9.6</v>
      </c>
      <c r="F90" s="13">
        <v>9.4</v>
      </c>
      <c r="G90" s="13">
        <v>9.6</v>
      </c>
      <c r="H90" s="13">
        <v>9.6</v>
      </c>
      <c r="I90" s="13">
        <v>9.5</v>
      </c>
      <c r="J90" s="13">
        <v>28.7</v>
      </c>
      <c r="K90" s="13">
        <v>1.3</v>
      </c>
      <c r="N90" s="13">
        <v>30</v>
      </c>
      <c r="O90" s="16">
        <v>92</v>
      </c>
      <c r="P90" s="13">
        <v>9.6</v>
      </c>
      <c r="Q90" s="13">
        <v>9.5</v>
      </c>
      <c r="R90" s="13">
        <v>9.6</v>
      </c>
      <c r="S90" s="13">
        <v>9.6</v>
      </c>
      <c r="T90" s="13">
        <v>9.6999999999999993</v>
      </c>
      <c r="U90" s="13">
        <v>28.8</v>
      </c>
      <c r="V90" s="13">
        <v>1.3</v>
      </c>
      <c r="Y90" s="13">
        <v>30.1</v>
      </c>
      <c r="Z90" s="13">
        <v>60.1</v>
      </c>
      <c r="AA90" s="11" t="s">
        <v>58</v>
      </c>
      <c r="AB90" s="13">
        <v>9.5</v>
      </c>
      <c r="AC90" s="13">
        <v>9.5</v>
      </c>
      <c r="AD90" s="13">
        <v>9.5</v>
      </c>
      <c r="AE90" s="13">
        <v>9.6</v>
      </c>
      <c r="AF90" s="13">
        <v>9.6</v>
      </c>
      <c r="AG90" s="13">
        <v>28.6</v>
      </c>
      <c r="AH90" s="13">
        <v>1.6</v>
      </c>
      <c r="AK90" s="13">
        <v>30.2</v>
      </c>
      <c r="AL90" s="11" t="s">
        <v>58</v>
      </c>
      <c r="AM90" s="13">
        <v>9.5</v>
      </c>
      <c r="AN90" s="13">
        <v>9.4</v>
      </c>
      <c r="AO90" s="13">
        <v>9.6</v>
      </c>
      <c r="AP90" s="13">
        <v>9.4</v>
      </c>
      <c r="AQ90" s="13">
        <v>9.4</v>
      </c>
      <c r="AR90" s="13">
        <v>28.3</v>
      </c>
      <c r="AS90" s="13">
        <v>1.7</v>
      </c>
      <c r="AV90" s="13">
        <v>30</v>
      </c>
      <c r="AW90" s="11" t="s">
        <v>58</v>
      </c>
      <c r="AX90" s="13">
        <v>60.2</v>
      </c>
      <c r="AY90" s="15">
        <v>1</v>
      </c>
      <c r="AZ90" s="17">
        <v>120.3</v>
      </c>
      <c r="BA90" s="15">
        <v>1</v>
      </c>
      <c r="BB90" s="11" t="s">
        <v>685</v>
      </c>
      <c r="BD90" s="18" t="str">
        <f t="shared" ref="BD90:BD95" si="5">IF(AND(AZ90&gt;=115.1,O90&gt;=70),"Qualified","")</f>
        <v>Qualified</v>
      </c>
    </row>
    <row r="91" spans="1:56" s="14" customFormat="1" ht="11.25" customHeight="1" x14ac:dyDescent="0.2">
      <c r="A91" s="11" t="s">
        <v>512</v>
      </c>
      <c r="B91" s="11" t="s">
        <v>76</v>
      </c>
      <c r="C91" s="11" t="s">
        <v>683</v>
      </c>
      <c r="D91" s="11" t="s">
        <v>684</v>
      </c>
      <c r="E91" s="13">
        <v>9.6</v>
      </c>
      <c r="F91" s="13">
        <v>9.5</v>
      </c>
      <c r="G91" s="13">
        <v>9.5</v>
      </c>
      <c r="H91" s="13">
        <v>9.5</v>
      </c>
      <c r="I91" s="13">
        <v>9.4</v>
      </c>
      <c r="J91" s="13">
        <v>28.5</v>
      </c>
      <c r="K91" s="13">
        <v>1.3</v>
      </c>
      <c r="N91" s="13">
        <v>29.8</v>
      </c>
      <c r="O91" s="16">
        <v>90</v>
      </c>
      <c r="P91" s="13">
        <v>9.5</v>
      </c>
      <c r="Q91" s="13">
        <v>9.5</v>
      </c>
      <c r="R91" s="13">
        <v>9.5</v>
      </c>
      <c r="S91" s="13">
        <v>9.6</v>
      </c>
      <c r="T91" s="13">
        <v>9.6</v>
      </c>
      <c r="U91" s="13">
        <v>28.6</v>
      </c>
      <c r="V91" s="13">
        <v>1.3</v>
      </c>
      <c r="Y91" s="13">
        <v>29.9</v>
      </c>
      <c r="Z91" s="13">
        <v>59.7</v>
      </c>
      <c r="AA91" s="11" t="s">
        <v>58</v>
      </c>
      <c r="AB91" s="13">
        <v>9.6</v>
      </c>
      <c r="AC91" s="13">
        <v>9.4</v>
      </c>
      <c r="AD91" s="13">
        <v>9.4</v>
      </c>
      <c r="AE91" s="13">
        <v>9.5</v>
      </c>
      <c r="AF91" s="13">
        <v>9.6</v>
      </c>
      <c r="AG91" s="13">
        <v>28.5</v>
      </c>
      <c r="AH91" s="13">
        <v>1.6</v>
      </c>
      <c r="AK91" s="13">
        <v>30.1</v>
      </c>
      <c r="AL91" s="11" t="s">
        <v>58</v>
      </c>
      <c r="AM91" s="13">
        <v>9.4</v>
      </c>
      <c r="AN91" s="13">
        <v>9.1999999999999993</v>
      </c>
      <c r="AO91" s="13">
        <v>9.3000000000000007</v>
      </c>
      <c r="AP91" s="13">
        <v>9.3000000000000007</v>
      </c>
      <c r="AQ91" s="13">
        <v>9.4</v>
      </c>
      <c r="AR91" s="13">
        <v>28</v>
      </c>
      <c r="AS91" s="13">
        <v>1.7</v>
      </c>
      <c r="AV91" s="13">
        <v>29.7</v>
      </c>
      <c r="AW91" s="11" t="s">
        <v>58</v>
      </c>
      <c r="AX91" s="13">
        <v>59.8</v>
      </c>
      <c r="AY91" s="15">
        <v>2</v>
      </c>
      <c r="AZ91" s="17">
        <v>119.5</v>
      </c>
      <c r="BA91" s="15">
        <v>2</v>
      </c>
      <c r="BB91" s="11" t="s">
        <v>515</v>
      </c>
      <c r="BD91" s="18" t="str">
        <f t="shared" si="5"/>
        <v>Qualified</v>
      </c>
    </row>
    <row r="92" spans="1:56" ht="11.25" customHeight="1" x14ac:dyDescent="0.2">
      <c r="A92" s="2" t="s">
        <v>686</v>
      </c>
      <c r="B92" s="2" t="s">
        <v>55</v>
      </c>
      <c r="C92" s="2" t="s">
        <v>683</v>
      </c>
      <c r="D92" s="2" t="s">
        <v>684</v>
      </c>
      <c r="E92" s="4">
        <v>9.6</v>
      </c>
      <c r="F92" s="4">
        <v>9.3000000000000007</v>
      </c>
      <c r="G92" s="4">
        <v>9.5</v>
      </c>
      <c r="H92" s="4">
        <v>9.4</v>
      </c>
      <c r="I92" s="4">
        <v>9.6</v>
      </c>
      <c r="J92" s="4">
        <v>28.5</v>
      </c>
      <c r="K92" s="4">
        <v>1.3</v>
      </c>
      <c r="N92" s="4">
        <v>29.8</v>
      </c>
      <c r="O92" s="9">
        <v>88</v>
      </c>
      <c r="P92" s="4">
        <v>9.5</v>
      </c>
      <c r="Q92" s="4">
        <v>9.3000000000000007</v>
      </c>
      <c r="R92" s="4">
        <v>9.4</v>
      </c>
      <c r="S92" s="4">
        <v>9.4</v>
      </c>
      <c r="T92" s="4">
        <v>9.5</v>
      </c>
      <c r="U92" s="4">
        <v>28.3</v>
      </c>
      <c r="V92" s="4">
        <v>1.3</v>
      </c>
      <c r="X92" s="3">
        <v>0.9</v>
      </c>
      <c r="Y92" s="4">
        <v>28.7</v>
      </c>
      <c r="Z92" s="4">
        <v>58.5</v>
      </c>
      <c r="AA92" s="2" t="s">
        <v>58</v>
      </c>
      <c r="AB92" s="4">
        <v>9</v>
      </c>
      <c r="AC92" s="4">
        <v>9.1</v>
      </c>
      <c r="AD92" s="4">
        <v>9.1</v>
      </c>
      <c r="AE92" s="4">
        <v>9</v>
      </c>
      <c r="AF92" s="4">
        <v>9.1</v>
      </c>
      <c r="AG92" s="4">
        <v>27.2</v>
      </c>
      <c r="AH92" s="4">
        <v>1.6</v>
      </c>
      <c r="AJ92" s="3">
        <v>0.9</v>
      </c>
      <c r="AK92" s="4">
        <v>27.9</v>
      </c>
      <c r="AL92" s="2" t="s">
        <v>58</v>
      </c>
      <c r="AM92" s="4">
        <v>9.6</v>
      </c>
      <c r="AN92" s="4">
        <v>9.5</v>
      </c>
      <c r="AO92" s="4">
        <v>9.4</v>
      </c>
      <c r="AP92" s="4">
        <v>9.4</v>
      </c>
      <c r="AQ92" s="4">
        <v>9.4</v>
      </c>
      <c r="AR92" s="4">
        <v>28.3</v>
      </c>
      <c r="AS92" s="4">
        <v>1.7</v>
      </c>
      <c r="AV92" s="4">
        <v>30</v>
      </c>
      <c r="AW92" s="2" t="s">
        <v>58</v>
      </c>
      <c r="AX92" s="4">
        <v>57.9</v>
      </c>
      <c r="AY92" s="1">
        <v>3</v>
      </c>
      <c r="AZ92" s="5">
        <v>116.4</v>
      </c>
      <c r="BA92" s="1">
        <v>3</v>
      </c>
      <c r="BB92" s="2" t="s">
        <v>687</v>
      </c>
      <c r="BD92" s="27" t="str">
        <f t="shared" si="5"/>
        <v>Qualified</v>
      </c>
    </row>
    <row r="93" spans="1:56" ht="11.25" customHeight="1" x14ac:dyDescent="0.2">
      <c r="A93" s="2"/>
      <c r="B93" s="2"/>
      <c r="C93" s="2"/>
      <c r="D93" s="2"/>
      <c r="E93" s="4"/>
      <c r="F93" s="4"/>
      <c r="G93" s="4"/>
      <c r="H93" s="4"/>
      <c r="I93" s="4"/>
      <c r="J93" s="4"/>
      <c r="K93" s="4"/>
      <c r="N93" s="4"/>
      <c r="O93" s="9"/>
      <c r="P93" s="4"/>
      <c r="Q93" s="4"/>
      <c r="R93" s="4"/>
      <c r="S93" s="4"/>
      <c r="T93" s="4"/>
      <c r="U93" s="4"/>
      <c r="V93" s="4"/>
      <c r="X93" s="8"/>
      <c r="Y93" s="4"/>
      <c r="Z93" s="4"/>
      <c r="AA93" s="2"/>
      <c r="AB93" s="4"/>
      <c r="AC93" s="4"/>
      <c r="AD93" s="4"/>
      <c r="AE93" s="4"/>
      <c r="AF93" s="4"/>
      <c r="AG93" s="4"/>
      <c r="AH93" s="4"/>
      <c r="AJ93" s="8"/>
      <c r="AK93" s="4"/>
      <c r="AL93" s="2"/>
      <c r="AM93" s="4"/>
      <c r="AN93" s="4"/>
      <c r="AO93" s="4"/>
      <c r="AP93" s="4"/>
      <c r="AQ93" s="4"/>
      <c r="AR93" s="4"/>
      <c r="AS93" s="4"/>
      <c r="AV93" s="4"/>
      <c r="AW93" s="2"/>
      <c r="AX93" s="4"/>
      <c r="AY93" s="1"/>
      <c r="AZ93" s="5"/>
      <c r="BA93" s="1"/>
      <c r="BB93" s="2"/>
      <c r="BD93" s="27" t="str">
        <f t="shared" si="5"/>
        <v/>
      </c>
    </row>
    <row r="94" spans="1:56" s="14" customFormat="1" ht="11.25" customHeight="1" x14ac:dyDescent="0.2">
      <c r="A94" s="11" t="s">
        <v>688</v>
      </c>
      <c r="B94" s="11" t="s">
        <v>180</v>
      </c>
      <c r="C94" s="11" t="s">
        <v>689</v>
      </c>
      <c r="D94" s="11" t="s">
        <v>690</v>
      </c>
      <c r="E94" s="13">
        <v>9.5</v>
      </c>
      <c r="F94" s="13">
        <v>9.4</v>
      </c>
      <c r="G94" s="13">
        <v>9.5</v>
      </c>
      <c r="H94" s="13">
        <v>9.5</v>
      </c>
      <c r="I94" s="13">
        <v>9.4</v>
      </c>
      <c r="J94" s="13">
        <v>28.4</v>
      </c>
      <c r="K94" s="13">
        <v>1.3</v>
      </c>
      <c r="M94" s="12">
        <v>0.9</v>
      </c>
      <c r="N94" s="13">
        <v>28.8</v>
      </c>
      <c r="O94" s="16">
        <v>96</v>
      </c>
      <c r="P94" s="13">
        <v>9.6999999999999993</v>
      </c>
      <c r="Q94" s="13">
        <v>9.6</v>
      </c>
      <c r="R94" s="13">
        <v>9.6</v>
      </c>
      <c r="S94" s="13">
        <v>9.6999999999999993</v>
      </c>
      <c r="T94" s="13">
        <v>9.6999999999999993</v>
      </c>
      <c r="U94" s="13">
        <v>29</v>
      </c>
      <c r="V94" s="13">
        <v>1.3</v>
      </c>
      <c r="Y94" s="13">
        <v>30.3</v>
      </c>
      <c r="Z94" s="13">
        <v>59.1</v>
      </c>
      <c r="AA94" s="11" t="s">
        <v>58</v>
      </c>
      <c r="AB94" s="13">
        <v>9.5</v>
      </c>
      <c r="AC94" s="13">
        <v>9.4</v>
      </c>
      <c r="AD94" s="13">
        <v>9.4</v>
      </c>
      <c r="AE94" s="13">
        <v>9.5</v>
      </c>
      <c r="AF94" s="13">
        <v>9.6</v>
      </c>
      <c r="AG94" s="13">
        <v>28.4</v>
      </c>
      <c r="AH94" s="13">
        <v>1.6</v>
      </c>
      <c r="AK94" s="13">
        <v>30</v>
      </c>
      <c r="AL94" s="11" t="s">
        <v>58</v>
      </c>
      <c r="AM94" s="13">
        <v>9.4</v>
      </c>
      <c r="AN94" s="13">
        <v>9.4</v>
      </c>
      <c r="AO94" s="13">
        <v>9.6</v>
      </c>
      <c r="AP94" s="13">
        <v>9.6</v>
      </c>
      <c r="AQ94" s="13">
        <v>9.6</v>
      </c>
      <c r="AR94" s="13">
        <v>28.6</v>
      </c>
      <c r="AS94" s="13">
        <v>1.7</v>
      </c>
      <c r="AV94" s="13">
        <v>30.3</v>
      </c>
      <c r="AW94" s="11" t="s">
        <v>58</v>
      </c>
      <c r="AX94" s="13">
        <v>60.3</v>
      </c>
      <c r="AY94" s="15">
        <v>1</v>
      </c>
      <c r="AZ94" s="17">
        <v>119.4</v>
      </c>
      <c r="BA94" s="15">
        <v>1</v>
      </c>
      <c r="BB94" s="11" t="s">
        <v>691</v>
      </c>
      <c r="BD94" s="18" t="str">
        <f t="shared" si="5"/>
        <v>Qualified</v>
      </c>
    </row>
    <row r="95" spans="1:56" ht="11.25" customHeight="1" x14ac:dyDescent="0.2">
      <c r="A95" s="2"/>
      <c r="B95" s="2"/>
      <c r="C95" s="2"/>
      <c r="D95" s="2"/>
      <c r="E95" s="4"/>
      <c r="F95" s="4"/>
      <c r="G95" s="4"/>
      <c r="H95" s="4"/>
      <c r="I95" s="4"/>
      <c r="J95" s="4"/>
      <c r="K95" s="4"/>
      <c r="M95" s="8"/>
      <c r="N95" s="4"/>
      <c r="O95" s="9"/>
      <c r="P95" s="4"/>
      <c r="Q95" s="4"/>
      <c r="R95" s="4"/>
      <c r="S95" s="4"/>
      <c r="T95" s="4"/>
      <c r="U95" s="4"/>
      <c r="V95" s="4"/>
      <c r="Y95" s="4"/>
      <c r="Z95" s="4"/>
      <c r="AA95" s="2"/>
      <c r="AB95" s="4"/>
      <c r="AC95" s="4"/>
      <c r="AD95" s="4"/>
      <c r="AE95" s="4"/>
      <c r="AF95" s="4"/>
      <c r="AG95" s="4"/>
      <c r="AH95" s="4"/>
      <c r="AK95" s="4"/>
      <c r="AL95" s="2"/>
      <c r="AM95" s="4"/>
      <c r="AN95" s="4"/>
      <c r="AO95" s="4"/>
      <c r="AP95" s="4"/>
      <c r="AQ95" s="4"/>
      <c r="AR95" s="4"/>
      <c r="AS95" s="4"/>
      <c r="AV95" s="4"/>
      <c r="AW95" s="2"/>
      <c r="AX95" s="4"/>
      <c r="AY95" s="1"/>
      <c r="AZ95" s="5"/>
      <c r="BA95" s="1"/>
      <c r="BB95" s="2"/>
      <c r="BD95" s="27" t="str">
        <f t="shared" si="5"/>
        <v/>
      </c>
    </row>
    <row r="96" spans="1:56" s="14" customFormat="1" ht="11.25" customHeight="1" x14ac:dyDescent="0.2">
      <c r="A96" s="11" t="s">
        <v>692</v>
      </c>
      <c r="B96" s="11" t="s">
        <v>55</v>
      </c>
      <c r="C96" s="11" t="s">
        <v>693</v>
      </c>
      <c r="D96" s="11" t="s">
        <v>694</v>
      </c>
      <c r="E96" s="13">
        <v>9.6</v>
      </c>
      <c r="F96" s="13">
        <v>9.6</v>
      </c>
      <c r="G96" s="13">
        <v>9.6</v>
      </c>
      <c r="H96" s="13">
        <v>9.5</v>
      </c>
      <c r="I96" s="13">
        <v>9.6</v>
      </c>
      <c r="J96" s="13">
        <v>28.8</v>
      </c>
      <c r="K96" s="13">
        <v>1.8</v>
      </c>
      <c r="N96" s="13">
        <v>30.6</v>
      </c>
      <c r="O96" s="16">
        <v>96</v>
      </c>
      <c r="P96" s="13">
        <v>9.8000000000000007</v>
      </c>
      <c r="Q96" s="13">
        <v>9.6</v>
      </c>
      <c r="R96" s="13">
        <v>9.6999999999999993</v>
      </c>
      <c r="S96" s="13">
        <v>9.6999999999999993</v>
      </c>
      <c r="T96" s="13">
        <v>9.6</v>
      </c>
      <c r="U96" s="13">
        <v>29</v>
      </c>
      <c r="V96" s="13">
        <v>1.6</v>
      </c>
      <c r="Y96" s="13">
        <v>30.6</v>
      </c>
      <c r="Z96" s="13">
        <v>61.2</v>
      </c>
      <c r="AA96" s="11" t="s">
        <v>58</v>
      </c>
      <c r="AB96" s="13">
        <v>9.5</v>
      </c>
      <c r="AC96" s="13">
        <v>9.5</v>
      </c>
      <c r="AD96" s="13">
        <v>9.5</v>
      </c>
      <c r="AE96" s="13">
        <v>9.5</v>
      </c>
      <c r="AF96" s="13">
        <v>9.5</v>
      </c>
      <c r="AG96" s="13">
        <v>28.5</v>
      </c>
      <c r="AH96" s="13">
        <v>2.9</v>
      </c>
      <c r="AK96" s="13">
        <v>31.4</v>
      </c>
      <c r="AL96" s="11" t="s">
        <v>58</v>
      </c>
      <c r="AM96" s="13">
        <v>9.4</v>
      </c>
      <c r="AN96" s="13">
        <v>9.5</v>
      </c>
      <c r="AO96" s="13">
        <v>9.4</v>
      </c>
      <c r="AP96" s="13">
        <v>9.4</v>
      </c>
      <c r="AQ96" s="13">
        <v>9.4</v>
      </c>
      <c r="AR96" s="13">
        <v>28.2</v>
      </c>
      <c r="AS96" s="13">
        <v>2.7</v>
      </c>
      <c r="AV96" s="13">
        <v>30.9</v>
      </c>
      <c r="AW96" s="11" t="s">
        <v>58</v>
      </c>
      <c r="AX96" s="13">
        <v>62.3</v>
      </c>
      <c r="AY96" s="15">
        <v>1</v>
      </c>
      <c r="AZ96" s="17">
        <v>123.5</v>
      </c>
      <c r="BA96" s="15">
        <v>1</v>
      </c>
      <c r="BB96" s="11" t="s">
        <v>695</v>
      </c>
      <c r="BD96" s="18" t="str">
        <f t="shared" ref="BD96:BD103" si="6">IF(AND(AZ96&gt;=118.2,O96&gt;=70),"Qualified","")</f>
        <v>Qualified</v>
      </c>
    </row>
    <row r="97" spans="1:56" ht="11.25" customHeight="1" x14ac:dyDescent="0.2">
      <c r="A97" s="2"/>
      <c r="B97" s="2"/>
      <c r="C97" s="2"/>
      <c r="D97" s="2"/>
      <c r="E97" s="4"/>
      <c r="F97" s="4"/>
      <c r="G97" s="4"/>
      <c r="H97" s="4"/>
      <c r="I97" s="4"/>
      <c r="J97" s="4"/>
      <c r="K97" s="4"/>
      <c r="N97" s="4"/>
      <c r="O97" s="9"/>
      <c r="P97" s="4"/>
      <c r="Q97" s="4"/>
      <c r="R97" s="4"/>
      <c r="S97" s="4"/>
      <c r="T97" s="4"/>
      <c r="U97" s="4"/>
      <c r="V97" s="4"/>
      <c r="Y97" s="4"/>
      <c r="Z97" s="4"/>
      <c r="AA97" s="2"/>
      <c r="AB97" s="4"/>
      <c r="AC97" s="4"/>
      <c r="AD97" s="4"/>
      <c r="AE97" s="4"/>
      <c r="AF97" s="4"/>
      <c r="AG97" s="4"/>
      <c r="AH97" s="4"/>
      <c r="AK97" s="4"/>
      <c r="AL97" s="2"/>
      <c r="AM97" s="4"/>
      <c r="AN97" s="4"/>
      <c r="AO97" s="4"/>
      <c r="AP97" s="4"/>
      <c r="AQ97" s="4"/>
      <c r="AR97" s="4"/>
      <c r="AS97" s="4"/>
      <c r="AV97" s="4"/>
      <c r="AW97" s="2"/>
      <c r="AX97" s="4"/>
      <c r="AY97" s="1"/>
      <c r="AZ97" s="5"/>
      <c r="BA97" s="1"/>
      <c r="BB97" s="2"/>
      <c r="BD97" s="27" t="str">
        <f t="shared" si="6"/>
        <v/>
      </c>
    </row>
    <row r="98" spans="1:56" s="14" customFormat="1" ht="11.25" customHeight="1" x14ac:dyDescent="0.2">
      <c r="A98" s="11" t="s">
        <v>530</v>
      </c>
      <c r="B98" s="11" t="s">
        <v>76</v>
      </c>
      <c r="C98" s="11" t="s">
        <v>696</v>
      </c>
      <c r="D98" s="11" t="s">
        <v>697</v>
      </c>
      <c r="E98" s="13">
        <v>9.5</v>
      </c>
      <c r="F98" s="13">
        <v>9.5</v>
      </c>
      <c r="G98" s="13">
        <v>9.6</v>
      </c>
      <c r="H98" s="13">
        <v>9.5</v>
      </c>
      <c r="I98" s="13">
        <v>9.5</v>
      </c>
      <c r="J98" s="13">
        <v>28.5</v>
      </c>
      <c r="K98" s="13">
        <v>1.8</v>
      </c>
      <c r="N98" s="13">
        <v>30.3</v>
      </c>
      <c r="O98" s="16">
        <v>94</v>
      </c>
      <c r="P98" s="13">
        <v>9.6999999999999993</v>
      </c>
      <c r="Q98" s="13">
        <v>9.6</v>
      </c>
      <c r="R98" s="13">
        <v>9.6</v>
      </c>
      <c r="S98" s="13">
        <v>9.6</v>
      </c>
      <c r="T98" s="13">
        <v>9.5</v>
      </c>
      <c r="U98" s="13">
        <v>28.8</v>
      </c>
      <c r="V98" s="13">
        <v>1.6</v>
      </c>
      <c r="Y98" s="13">
        <v>30.4</v>
      </c>
      <c r="Z98" s="13">
        <v>60.7</v>
      </c>
      <c r="AA98" s="11" t="s">
        <v>58</v>
      </c>
      <c r="AB98" s="13">
        <v>9.4</v>
      </c>
      <c r="AC98" s="13">
        <v>9.1999999999999993</v>
      </c>
      <c r="AD98" s="13">
        <v>9.3000000000000007</v>
      </c>
      <c r="AE98" s="13">
        <v>9.3000000000000007</v>
      </c>
      <c r="AF98" s="13">
        <v>9.4</v>
      </c>
      <c r="AG98" s="13">
        <v>28</v>
      </c>
      <c r="AH98" s="13">
        <v>2.7</v>
      </c>
      <c r="AK98" s="13">
        <v>30.7</v>
      </c>
      <c r="AL98" s="11" t="s">
        <v>58</v>
      </c>
      <c r="AM98" s="13">
        <v>9.1999999999999993</v>
      </c>
      <c r="AN98" s="13">
        <v>9.3000000000000007</v>
      </c>
      <c r="AO98" s="13">
        <v>9.1999999999999993</v>
      </c>
      <c r="AP98" s="13">
        <v>9.1999999999999993</v>
      </c>
      <c r="AQ98" s="13">
        <v>9.1</v>
      </c>
      <c r="AR98" s="13">
        <v>27.6</v>
      </c>
      <c r="AS98" s="13">
        <v>2.9</v>
      </c>
      <c r="AU98" s="12">
        <v>0.3</v>
      </c>
      <c r="AV98" s="13">
        <v>30.2</v>
      </c>
      <c r="AW98" s="11" t="s">
        <v>58</v>
      </c>
      <c r="AX98" s="13">
        <v>60.9</v>
      </c>
      <c r="AY98" s="15">
        <v>1</v>
      </c>
      <c r="AZ98" s="17">
        <v>121.6</v>
      </c>
      <c r="BA98" s="15">
        <v>1</v>
      </c>
      <c r="BB98" s="11" t="s">
        <v>531</v>
      </c>
      <c r="BD98" s="18" t="str">
        <f t="shared" si="6"/>
        <v>Qualified</v>
      </c>
    </row>
    <row r="99" spans="1:56" ht="11.25" customHeight="1" x14ac:dyDescent="0.2">
      <c r="A99" s="2"/>
      <c r="B99" s="2"/>
      <c r="C99" s="2"/>
      <c r="D99" s="2"/>
      <c r="E99" s="4"/>
      <c r="F99" s="4"/>
      <c r="G99" s="4"/>
      <c r="H99" s="4"/>
      <c r="I99" s="4"/>
      <c r="J99" s="4"/>
      <c r="K99" s="4"/>
      <c r="N99" s="4"/>
      <c r="O99" s="9"/>
      <c r="P99" s="4"/>
      <c r="Q99" s="4"/>
      <c r="R99" s="4"/>
      <c r="S99" s="4"/>
      <c r="T99" s="4"/>
      <c r="U99" s="4"/>
      <c r="V99" s="4"/>
      <c r="Y99" s="4"/>
      <c r="Z99" s="4"/>
      <c r="AA99" s="2"/>
      <c r="AB99" s="4"/>
      <c r="AC99" s="4"/>
      <c r="AD99" s="4"/>
      <c r="AE99" s="4"/>
      <c r="AF99" s="4"/>
      <c r="AG99" s="4"/>
      <c r="AH99" s="4"/>
      <c r="AK99" s="4"/>
      <c r="AL99" s="2"/>
      <c r="AM99" s="4"/>
      <c r="AN99" s="4"/>
      <c r="AO99" s="4"/>
      <c r="AP99" s="4"/>
      <c r="AQ99" s="4"/>
      <c r="AR99" s="4"/>
      <c r="AS99" s="4"/>
      <c r="AU99" s="8"/>
      <c r="AV99" s="4"/>
      <c r="AW99" s="2"/>
      <c r="AX99" s="4"/>
      <c r="AY99" s="1"/>
      <c r="AZ99" s="5"/>
      <c r="BA99" s="1"/>
      <c r="BB99" s="2"/>
      <c r="BD99" s="27" t="str">
        <f t="shared" si="6"/>
        <v/>
      </c>
    </row>
    <row r="100" spans="1:56" s="14" customFormat="1" ht="11.25" customHeight="1" x14ac:dyDescent="0.2">
      <c r="A100" s="11" t="s">
        <v>698</v>
      </c>
      <c r="B100" s="11" t="s">
        <v>55</v>
      </c>
      <c r="C100" s="11" t="s">
        <v>699</v>
      </c>
      <c r="D100" s="11" t="s">
        <v>700</v>
      </c>
      <c r="E100" s="13">
        <v>9.4</v>
      </c>
      <c r="F100" s="13">
        <v>9.4</v>
      </c>
      <c r="G100" s="13">
        <v>9.6</v>
      </c>
      <c r="H100" s="13">
        <v>9.4</v>
      </c>
      <c r="I100" s="13">
        <v>9.3000000000000007</v>
      </c>
      <c r="J100" s="13">
        <v>28.2</v>
      </c>
      <c r="K100" s="13">
        <v>1.8</v>
      </c>
      <c r="N100" s="13">
        <v>30</v>
      </c>
      <c r="O100" s="16">
        <v>84</v>
      </c>
      <c r="P100" s="13">
        <v>9.4</v>
      </c>
      <c r="Q100" s="13">
        <v>9.5</v>
      </c>
      <c r="R100" s="13">
        <v>9.5</v>
      </c>
      <c r="S100" s="13">
        <v>9.3000000000000007</v>
      </c>
      <c r="T100" s="13">
        <v>9.4</v>
      </c>
      <c r="U100" s="13">
        <v>28.3</v>
      </c>
      <c r="V100" s="13">
        <v>1.6</v>
      </c>
      <c r="Y100" s="13">
        <v>29.9</v>
      </c>
      <c r="Z100" s="13">
        <v>59.9</v>
      </c>
      <c r="AA100" s="11" t="s">
        <v>58</v>
      </c>
      <c r="AB100" s="13">
        <v>9.5</v>
      </c>
      <c r="AC100" s="13">
        <v>9.6</v>
      </c>
      <c r="AD100" s="13">
        <v>9.5</v>
      </c>
      <c r="AE100" s="13">
        <v>9.5</v>
      </c>
      <c r="AF100" s="13">
        <v>9.6</v>
      </c>
      <c r="AG100" s="13">
        <v>28.6</v>
      </c>
      <c r="AH100" s="13">
        <v>2.9</v>
      </c>
      <c r="AK100" s="13">
        <v>31.5</v>
      </c>
      <c r="AL100" s="11" t="s">
        <v>58</v>
      </c>
      <c r="AM100" s="13">
        <v>9.4</v>
      </c>
      <c r="AN100" s="13">
        <v>9.4</v>
      </c>
      <c r="AO100" s="13">
        <v>9.4</v>
      </c>
      <c r="AP100" s="13">
        <v>9.4</v>
      </c>
      <c r="AQ100" s="13">
        <v>9.4</v>
      </c>
      <c r="AR100" s="13">
        <v>28.2</v>
      </c>
      <c r="AS100" s="13">
        <v>2.7</v>
      </c>
      <c r="AV100" s="13">
        <v>30.9</v>
      </c>
      <c r="AW100" s="11" t="s">
        <v>58</v>
      </c>
      <c r="AX100" s="13">
        <v>62.4</v>
      </c>
      <c r="AY100" s="15">
        <v>1</v>
      </c>
      <c r="AZ100" s="17">
        <v>122.3</v>
      </c>
      <c r="BA100" s="15">
        <v>1</v>
      </c>
      <c r="BB100" s="11" t="s">
        <v>701</v>
      </c>
      <c r="BD100" s="18" t="str">
        <f t="shared" si="6"/>
        <v>Qualified</v>
      </c>
    </row>
    <row r="101" spans="1:56" ht="11.25" customHeight="1" x14ac:dyDescent="0.2">
      <c r="A101" s="2" t="s">
        <v>702</v>
      </c>
      <c r="B101" s="2" t="s">
        <v>189</v>
      </c>
      <c r="C101" s="2" t="s">
        <v>699</v>
      </c>
      <c r="D101" s="2" t="s">
        <v>700</v>
      </c>
      <c r="E101" s="4">
        <v>9.4</v>
      </c>
      <c r="F101" s="4">
        <v>9.5</v>
      </c>
      <c r="G101" s="4">
        <v>9.5</v>
      </c>
      <c r="H101" s="4">
        <v>9.5</v>
      </c>
      <c r="I101" s="4">
        <v>9.4</v>
      </c>
      <c r="J101" s="4">
        <v>28.4</v>
      </c>
      <c r="K101" s="4">
        <v>1.8</v>
      </c>
      <c r="N101" s="4">
        <v>30.2</v>
      </c>
      <c r="O101" s="9">
        <v>82</v>
      </c>
      <c r="P101" s="4">
        <v>9.6</v>
      </c>
      <c r="Q101" s="4">
        <v>9.5</v>
      </c>
      <c r="R101" s="4">
        <v>9.5</v>
      </c>
      <c r="S101" s="4">
        <v>9.4</v>
      </c>
      <c r="T101" s="4">
        <v>9.4</v>
      </c>
      <c r="U101" s="4">
        <v>28.4</v>
      </c>
      <c r="V101" s="4">
        <v>1.6</v>
      </c>
      <c r="Y101" s="4">
        <v>30</v>
      </c>
      <c r="Z101" s="4">
        <v>60.2</v>
      </c>
      <c r="AA101" s="2" t="s">
        <v>58</v>
      </c>
      <c r="AB101" s="4">
        <v>9.4</v>
      </c>
      <c r="AC101" s="4">
        <v>9.4</v>
      </c>
      <c r="AD101" s="4">
        <v>9.1999999999999993</v>
      </c>
      <c r="AE101" s="4">
        <v>9.3000000000000007</v>
      </c>
      <c r="AF101" s="4">
        <v>9.1999999999999993</v>
      </c>
      <c r="AG101" s="4">
        <v>27.9</v>
      </c>
      <c r="AH101" s="4">
        <v>0</v>
      </c>
      <c r="AK101" s="4">
        <v>27.9</v>
      </c>
      <c r="AL101" s="2" t="s">
        <v>58</v>
      </c>
      <c r="AM101" s="4">
        <v>9</v>
      </c>
      <c r="AN101" s="4">
        <v>8.6999999999999993</v>
      </c>
      <c r="AO101" s="4">
        <v>8.9</v>
      </c>
      <c r="AP101" s="4">
        <v>8.6999999999999993</v>
      </c>
      <c r="AQ101" s="4">
        <v>8.8000000000000007</v>
      </c>
      <c r="AR101" s="4">
        <v>26.4</v>
      </c>
      <c r="AS101" s="4">
        <v>0</v>
      </c>
      <c r="AV101" s="4">
        <v>26.4</v>
      </c>
      <c r="AW101" s="2" t="s">
        <v>58</v>
      </c>
      <c r="AX101" s="4">
        <v>54.3</v>
      </c>
      <c r="AY101" s="1">
        <v>2</v>
      </c>
      <c r="AZ101" s="5">
        <v>114.5</v>
      </c>
      <c r="BA101" s="1">
        <v>2</v>
      </c>
      <c r="BB101" s="2" t="s">
        <v>703</v>
      </c>
      <c r="BD101" s="27" t="str">
        <f t="shared" si="6"/>
        <v/>
      </c>
    </row>
    <row r="102" spans="1:56" ht="11.25" customHeight="1" x14ac:dyDescent="0.2">
      <c r="A102" s="2"/>
      <c r="B102" s="2"/>
      <c r="C102" s="2"/>
      <c r="D102" s="2"/>
      <c r="E102" s="4"/>
      <c r="F102" s="4"/>
      <c r="G102" s="4"/>
      <c r="H102" s="4"/>
      <c r="I102" s="4"/>
      <c r="J102" s="4"/>
      <c r="K102" s="4"/>
      <c r="N102" s="4"/>
      <c r="O102" s="9"/>
      <c r="P102" s="4"/>
      <c r="Q102" s="4"/>
      <c r="R102" s="4"/>
      <c r="S102" s="4"/>
      <c r="T102" s="4"/>
      <c r="U102" s="4"/>
      <c r="V102" s="4"/>
      <c r="Y102" s="4"/>
      <c r="Z102" s="4"/>
      <c r="AA102" s="2"/>
      <c r="AB102" s="4"/>
      <c r="AC102" s="4"/>
      <c r="AD102" s="4"/>
      <c r="AE102" s="4"/>
      <c r="AF102" s="4"/>
      <c r="AG102" s="4"/>
      <c r="AH102" s="4"/>
      <c r="AK102" s="4"/>
      <c r="AL102" s="2"/>
      <c r="AM102" s="4"/>
      <c r="AN102" s="4"/>
      <c r="AO102" s="4"/>
      <c r="AP102" s="4"/>
      <c r="AQ102" s="4"/>
      <c r="AR102" s="4"/>
      <c r="AS102" s="4"/>
      <c r="AV102" s="4"/>
      <c r="AW102" s="2"/>
      <c r="AX102" s="4"/>
      <c r="AY102" s="1"/>
      <c r="AZ102" s="5"/>
      <c r="BA102" s="1"/>
      <c r="BB102" s="2"/>
      <c r="BD102" s="27" t="str">
        <f t="shared" si="6"/>
        <v/>
      </c>
    </row>
    <row r="103" spans="1:56" ht="11.25" customHeight="1" x14ac:dyDescent="0.2">
      <c r="A103" s="2" t="s">
        <v>544</v>
      </c>
      <c r="B103" s="2" t="s">
        <v>76</v>
      </c>
      <c r="C103" s="2" t="s">
        <v>704</v>
      </c>
      <c r="D103" s="2" t="s">
        <v>705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N103" s="4">
        <v>0</v>
      </c>
      <c r="O103" s="9">
        <v>94</v>
      </c>
      <c r="P103" s="4">
        <v>9.5</v>
      </c>
      <c r="Q103" s="4">
        <v>9.5</v>
      </c>
      <c r="R103" s="4">
        <v>9.6</v>
      </c>
      <c r="S103" s="4">
        <v>9.6</v>
      </c>
      <c r="T103" s="4">
        <v>9.5</v>
      </c>
      <c r="U103" s="4">
        <v>28.6</v>
      </c>
      <c r="V103" s="4">
        <v>1.6</v>
      </c>
      <c r="Y103" s="4">
        <v>30.2</v>
      </c>
      <c r="Z103" s="4">
        <v>30.2</v>
      </c>
      <c r="AA103" s="2" t="s">
        <v>58</v>
      </c>
      <c r="AB103" s="4">
        <v>9.4</v>
      </c>
      <c r="AC103" s="4">
        <v>9.4</v>
      </c>
      <c r="AD103" s="4">
        <v>9.4</v>
      </c>
      <c r="AE103" s="4">
        <v>9.1999999999999993</v>
      </c>
      <c r="AF103" s="4">
        <v>9.1999999999999993</v>
      </c>
      <c r="AG103" s="4">
        <v>28</v>
      </c>
      <c r="AH103" s="4">
        <v>2.7</v>
      </c>
      <c r="AK103" s="4">
        <v>30.7</v>
      </c>
      <c r="AL103" s="2" t="s">
        <v>58</v>
      </c>
      <c r="AM103" s="4">
        <v>9.6</v>
      </c>
      <c r="AN103" s="4">
        <v>9.6</v>
      </c>
      <c r="AO103" s="4">
        <v>9.6999999999999993</v>
      </c>
      <c r="AP103" s="4">
        <v>9.6999999999999993</v>
      </c>
      <c r="AQ103" s="4">
        <v>9.6999999999999993</v>
      </c>
      <c r="AR103" s="4">
        <v>29</v>
      </c>
      <c r="AS103" s="4">
        <v>2.9</v>
      </c>
      <c r="AV103" s="4">
        <v>31.9</v>
      </c>
      <c r="AW103" s="2" t="s">
        <v>58</v>
      </c>
      <c r="AX103" s="4">
        <v>62.6</v>
      </c>
      <c r="AY103" s="1">
        <v>1</v>
      </c>
      <c r="AZ103" s="5">
        <v>92.8</v>
      </c>
      <c r="BA103" s="1">
        <v>1</v>
      </c>
      <c r="BB103" s="2" t="s">
        <v>547</v>
      </c>
      <c r="BD103" s="27" t="str">
        <f t="shared" si="6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</vt:lpstr>
      <vt:lpstr>DMT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Driscoll</dc:creator>
  <cp:lastModifiedBy>Mike Driscoll</cp:lastModifiedBy>
  <dcterms:created xsi:type="dcterms:W3CDTF">2019-03-11T10:05:08Z</dcterms:created>
  <dcterms:modified xsi:type="dcterms:W3CDTF">2019-03-21T09:23:28Z</dcterms:modified>
</cp:coreProperties>
</file>